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/>
  <mc:AlternateContent xmlns:mc="http://schemas.openxmlformats.org/markup-compatibility/2006">
    <mc:Choice Requires="x15">
      <x15ac:absPath xmlns:x15ac="http://schemas.microsoft.com/office/spreadsheetml/2010/11/ac" url="G:\.shortcut-targets-by-id\1TIhCqSSqZjSkgdu3CuRTMVGYn2bKYewJ\Amawtay Wasi\2024\8. LOTAIP\2.FEBRERO 2024\3. Remuneraciones ingresos adicionales\"/>
    </mc:Choice>
  </mc:AlternateContent>
  <xr:revisionPtr revIDLastSave="0" documentId="13_ncr:1_{93595E7C-96EE-4657-84D4-55CF9641AC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Conjunto de datos " sheetId="5" r:id="rId1"/>
  </sheets>
  <externalReferences>
    <externalReference r:id="rId2"/>
  </externalReferences>
  <definedNames>
    <definedName name="_xlnm._FilterDatabase" localSheetId="0" hidden="1">'1.Conjunto de datos '!$A$1:$E$213</definedName>
    <definedName name="GRUPO_OCUPACIONAL">[1]Datos!$Q$2:$Q$56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H62" i="5" l="1"/>
  <c r="F62" i="5"/>
  <c r="G62" i="5" s="1"/>
  <c r="F58" i="5"/>
  <c r="F63" i="5" l="1"/>
  <c r="G63" i="5" s="1"/>
  <c r="F57" i="5"/>
  <c r="G57" i="5"/>
  <c r="H57" i="5"/>
  <c r="G3" i="5"/>
  <c r="H3" i="5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9" i="5"/>
  <c r="H59" i="5"/>
  <c r="G60" i="5"/>
  <c r="H60" i="5"/>
  <c r="G61" i="5"/>
  <c r="H61" i="5"/>
  <c r="H63" i="5"/>
  <c r="G64" i="5"/>
  <c r="H64" i="5"/>
  <c r="G65" i="5"/>
  <c r="H65" i="5"/>
  <c r="G66" i="5"/>
  <c r="H66" i="5"/>
  <c r="G67" i="5"/>
  <c r="H67" i="5"/>
  <c r="G68" i="5"/>
  <c r="H68" i="5"/>
  <c r="G69" i="5"/>
  <c r="H69" i="5"/>
  <c r="G70" i="5"/>
  <c r="H70" i="5"/>
  <c r="G71" i="5"/>
  <c r="H71" i="5"/>
  <c r="G72" i="5"/>
  <c r="H72" i="5"/>
  <c r="G73" i="5"/>
  <c r="H73" i="5"/>
  <c r="G74" i="5"/>
  <c r="H74" i="5"/>
  <c r="G75" i="5"/>
  <c r="H75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83" i="5"/>
  <c r="H83" i="5"/>
  <c r="G84" i="5"/>
  <c r="H84" i="5"/>
  <c r="G85" i="5"/>
  <c r="H85" i="5"/>
  <c r="G86" i="5"/>
  <c r="H86" i="5"/>
  <c r="G87" i="5"/>
  <c r="H87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G95" i="5"/>
  <c r="H95" i="5"/>
  <c r="G96" i="5"/>
  <c r="H96" i="5"/>
  <c r="G97" i="5"/>
  <c r="H97" i="5"/>
  <c r="G98" i="5"/>
  <c r="H98" i="5"/>
  <c r="G99" i="5"/>
  <c r="H99" i="5"/>
  <c r="G100" i="5"/>
  <c r="H100" i="5"/>
  <c r="G101" i="5"/>
  <c r="H101" i="5"/>
  <c r="G102" i="5"/>
  <c r="H102" i="5"/>
  <c r="G103" i="5"/>
  <c r="H103" i="5"/>
  <c r="G104" i="5"/>
  <c r="H104" i="5"/>
  <c r="G105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H118" i="5"/>
  <c r="G119" i="5"/>
  <c r="H119" i="5"/>
  <c r="G120" i="5"/>
  <c r="H120" i="5"/>
  <c r="G121" i="5"/>
  <c r="H121" i="5"/>
  <c r="G122" i="5"/>
  <c r="H122" i="5"/>
  <c r="G123" i="5"/>
  <c r="H123" i="5"/>
  <c r="G124" i="5"/>
  <c r="H124" i="5"/>
  <c r="G125" i="5"/>
  <c r="H125" i="5"/>
  <c r="G126" i="5"/>
  <c r="H126" i="5"/>
  <c r="G127" i="5"/>
  <c r="H127" i="5"/>
  <c r="G128" i="5"/>
  <c r="H128" i="5"/>
  <c r="G129" i="5"/>
  <c r="H129" i="5"/>
  <c r="G130" i="5"/>
  <c r="H130" i="5"/>
  <c r="G131" i="5"/>
  <c r="H131" i="5"/>
  <c r="G132" i="5"/>
  <c r="H132" i="5"/>
  <c r="G133" i="5"/>
  <c r="H133" i="5"/>
  <c r="G134" i="5"/>
  <c r="H134" i="5"/>
  <c r="G135" i="5"/>
  <c r="H135" i="5"/>
  <c r="G136" i="5"/>
  <c r="H136" i="5"/>
  <c r="G137" i="5"/>
  <c r="H137" i="5"/>
  <c r="G138" i="5"/>
  <c r="H138" i="5"/>
  <c r="G139" i="5"/>
  <c r="H139" i="5"/>
  <c r="G140" i="5"/>
  <c r="H140" i="5"/>
  <c r="G141" i="5"/>
  <c r="H141" i="5"/>
  <c r="G142" i="5"/>
  <c r="H142" i="5"/>
  <c r="G143" i="5"/>
  <c r="H143" i="5"/>
  <c r="G144" i="5"/>
  <c r="H144" i="5"/>
  <c r="G145" i="5"/>
  <c r="H145" i="5"/>
  <c r="G146" i="5"/>
  <c r="H146" i="5"/>
  <c r="G147" i="5"/>
  <c r="H147" i="5"/>
  <c r="G148" i="5"/>
  <c r="H148" i="5"/>
  <c r="G149" i="5"/>
  <c r="H149" i="5"/>
  <c r="G150" i="5"/>
  <c r="H150" i="5"/>
  <c r="G151" i="5"/>
  <c r="H151" i="5"/>
  <c r="G152" i="5"/>
  <c r="H152" i="5"/>
  <c r="G153" i="5"/>
  <c r="H153" i="5"/>
  <c r="G154" i="5"/>
  <c r="H154" i="5"/>
  <c r="G155" i="5"/>
  <c r="H155" i="5"/>
  <c r="G156" i="5"/>
  <c r="H156" i="5"/>
  <c r="G157" i="5"/>
  <c r="H157" i="5"/>
  <c r="G158" i="5"/>
  <c r="H158" i="5"/>
  <c r="G159" i="5"/>
  <c r="H159" i="5"/>
  <c r="G160" i="5"/>
  <c r="H160" i="5"/>
  <c r="G161" i="5"/>
  <c r="H161" i="5"/>
  <c r="G162" i="5"/>
  <c r="H162" i="5"/>
  <c r="G163" i="5"/>
  <c r="H163" i="5"/>
  <c r="G164" i="5"/>
  <c r="H164" i="5"/>
  <c r="G165" i="5"/>
  <c r="H165" i="5"/>
  <c r="G166" i="5"/>
  <c r="H166" i="5"/>
  <c r="G167" i="5"/>
  <c r="H167" i="5"/>
  <c r="G168" i="5"/>
  <c r="H168" i="5"/>
  <c r="G169" i="5"/>
  <c r="H169" i="5"/>
  <c r="G170" i="5"/>
  <c r="H170" i="5"/>
  <c r="G171" i="5"/>
  <c r="H171" i="5"/>
  <c r="G172" i="5"/>
  <c r="H172" i="5"/>
  <c r="G173" i="5"/>
  <c r="H173" i="5"/>
  <c r="G174" i="5"/>
  <c r="H174" i="5"/>
  <c r="G175" i="5"/>
  <c r="H175" i="5"/>
  <c r="G176" i="5"/>
  <c r="H176" i="5"/>
  <c r="G177" i="5"/>
  <c r="H177" i="5"/>
  <c r="G178" i="5"/>
  <c r="H178" i="5"/>
  <c r="G179" i="5"/>
  <c r="H179" i="5"/>
  <c r="G180" i="5"/>
  <c r="H180" i="5"/>
  <c r="G181" i="5"/>
  <c r="H181" i="5"/>
  <c r="G182" i="5"/>
  <c r="H182" i="5"/>
  <c r="G183" i="5"/>
  <c r="H183" i="5"/>
  <c r="G184" i="5"/>
  <c r="H184" i="5"/>
  <c r="G185" i="5"/>
  <c r="H185" i="5"/>
  <c r="G186" i="5"/>
  <c r="H186" i="5"/>
  <c r="G187" i="5"/>
  <c r="H187" i="5"/>
  <c r="G188" i="5"/>
  <c r="H188" i="5"/>
  <c r="G189" i="5"/>
  <c r="H189" i="5"/>
  <c r="G190" i="5"/>
  <c r="H190" i="5"/>
  <c r="G191" i="5"/>
  <c r="H191" i="5"/>
  <c r="G192" i="5"/>
  <c r="H192" i="5"/>
  <c r="G193" i="5"/>
  <c r="H193" i="5"/>
  <c r="G194" i="5"/>
  <c r="H194" i="5"/>
  <c r="G195" i="5"/>
  <c r="H195" i="5"/>
  <c r="G196" i="5"/>
  <c r="H196" i="5"/>
  <c r="G197" i="5"/>
  <c r="H197" i="5"/>
  <c r="G198" i="5"/>
  <c r="H198" i="5"/>
  <c r="G199" i="5"/>
  <c r="H199" i="5"/>
  <c r="G200" i="5"/>
  <c r="H200" i="5"/>
  <c r="G201" i="5"/>
  <c r="H201" i="5"/>
  <c r="G202" i="5"/>
  <c r="H202" i="5"/>
  <c r="G203" i="5"/>
  <c r="H203" i="5"/>
  <c r="G204" i="5"/>
  <c r="H204" i="5"/>
  <c r="G205" i="5"/>
  <c r="H205" i="5"/>
  <c r="G206" i="5"/>
  <c r="H206" i="5"/>
  <c r="G207" i="5"/>
  <c r="H207" i="5"/>
  <c r="G208" i="5"/>
  <c r="H208" i="5"/>
  <c r="G209" i="5"/>
  <c r="H209" i="5"/>
  <c r="G210" i="5"/>
  <c r="H210" i="5"/>
  <c r="G211" i="5"/>
  <c r="H211" i="5"/>
  <c r="G212" i="5"/>
  <c r="H212" i="5"/>
  <c r="G213" i="5"/>
  <c r="H213" i="5"/>
  <c r="H2" i="5"/>
  <c r="G2" i="5"/>
  <c r="F2" i="5"/>
  <c r="K62" i="5" l="1"/>
  <c r="K57" i="5"/>
  <c r="K2" i="5"/>
  <c r="F213" i="5" l="1"/>
  <c r="F212" i="5"/>
  <c r="K211" i="5"/>
  <c r="F211" i="5"/>
  <c r="K210" i="5"/>
  <c r="F210" i="5"/>
  <c r="K209" i="5"/>
  <c r="F209" i="5"/>
  <c r="K208" i="5"/>
  <c r="F208" i="5"/>
  <c r="K207" i="5"/>
  <c r="F207" i="5"/>
  <c r="F206" i="5"/>
  <c r="K205" i="5"/>
  <c r="F205" i="5"/>
  <c r="K204" i="5"/>
  <c r="F204" i="5"/>
  <c r="K203" i="5"/>
  <c r="F203" i="5"/>
  <c r="F202" i="5"/>
  <c r="K201" i="5"/>
  <c r="F201" i="5"/>
  <c r="F200" i="5"/>
  <c r="F199" i="5"/>
  <c r="F198" i="5"/>
  <c r="K197" i="5"/>
  <c r="F197" i="5"/>
  <c r="K196" i="5"/>
  <c r="F196" i="5"/>
  <c r="K195" i="5"/>
  <c r="F195" i="5"/>
  <c r="F194" i="5"/>
  <c r="F193" i="5"/>
  <c r="F192" i="5"/>
  <c r="K191" i="5"/>
  <c r="F191" i="5"/>
  <c r="K190" i="5"/>
  <c r="F190" i="5"/>
  <c r="F189" i="5"/>
  <c r="K188" i="5"/>
  <c r="F188" i="5"/>
  <c r="F187" i="5"/>
  <c r="F186" i="5"/>
  <c r="K185" i="5"/>
  <c r="F185" i="5"/>
  <c r="K184" i="5"/>
  <c r="F184" i="5"/>
  <c r="K183" i="5"/>
  <c r="F183" i="5"/>
  <c r="K182" i="5"/>
  <c r="F182" i="5"/>
  <c r="K181" i="5"/>
  <c r="F181" i="5"/>
  <c r="F180" i="5"/>
  <c r="K179" i="5"/>
  <c r="F179" i="5"/>
  <c r="F178" i="5"/>
  <c r="K177" i="5"/>
  <c r="F177" i="5"/>
  <c r="K176" i="5"/>
  <c r="F176" i="5"/>
  <c r="K175" i="5"/>
  <c r="F175" i="5"/>
  <c r="F174" i="5"/>
  <c r="F173" i="5"/>
  <c r="F172" i="5"/>
  <c r="K171" i="5"/>
  <c r="F171" i="5"/>
  <c r="K170" i="5"/>
  <c r="F170" i="5"/>
  <c r="F169" i="5"/>
  <c r="K168" i="5"/>
  <c r="F168" i="5"/>
  <c r="F167" i="5"/>
  <c r="F166" i="5"/>
  <c r="K165" i="5"/>
  <c r="F165" i="5"/>
  <c r="K164" i="5"/>
  <c r="F164" i="5"/>
  <c r="F163" i="5"/>
  <c r="K162" i="5"/>
  <c r="F162" i="5"/>
  <c r="F161" i="5"/>
  <c r="F160" i="5"/>
  <c r="K159" i="5"/>
  <c r="F159" i="5"/>
  <c r="F158" i="5"/>
  <c r="K157" i="5"/>
  <c r="F157" i="5"/>
  <c r="K156" i="5"/>
  <c r="F156" i="5"/>
  <c r="K155" i="5"/>
  <c r="F155" i="5"/>
  <c r="F154" i="5"/>
  <c r="F153" i="5"/>
  <c r="F152" i="5"/>
  <c r="K151" i="5"/>
  <c r="F151" i="5"/>
  <c r="K150" i="5"/>
  <c r="F150" i="5"/>
  <c r="K149" i="5"/>
  <c r="F149" i="5"/>
  <c r="K148" i="5"/>
  <c r="F148" i="5"/>
  <c r="F147" i="5"/>
  <c r="F146" i="5"/>
  <c r="K145" i="5"/>
  <c r="F145" i="5"/>
  <c r="K144" i="5"/>
  <c r="F144" i="5"/>
  <c r="K143" i="5"/>
  <c r="F143" i="5"/>
  <c r="K142" i="5"/>
  <c r="F142" i="5"/>
  <c r="K141" i="5"/>
  <c r="F141" i="5"/>
  <c r="F140" i="5"/>
  <c r="K139" i="5"/>
  <c r="F139" i="5"/>
  <c r="F138" i="5"/>
  <c r="K137" i="5"/>
  <c r="F137" i="5"/>
  <c r="K136" i="5"/>
  <c r="F136" i="5"/>
  <c r="K135" i="5"/>
  <c r="F135" i="5"/>
  <c r="F134" i="5"/>
  <c r="F133" i="5"/>
  <c r="F132" i="5"/>
  <c r="K131" i="5"/>
  <c r="F131" i="5"/>
  <c r="F130" i="5"/>
  <c r="K129" i="5"/>
  <c r="F129" i="5"/>
  <c r="F128" i="5"/>
  <c r="F127" i="5"/>
  <c r="F126" i="5"/>
  <c r="K125" i="5"/>
  <c r="F125" i="5"/>
  <c r="K124" i="5"/>
  <c r="F124" i="5"/>
  <c r="K123" i="5"/>
  <c r="F123" i="5"/>
  <c r="K122" i="5"/>
  <c r="F122" i="5"/>
  <c r="K121" i="5"/>
  <c r="F121" i="5"/>
  <c r="K120" i="5"/>
  <c r="F120" i="5"/>
  <c r="K119" i="5"/>
  <c r="F119" i="5"/>
  <c r="F118" i="5"/>
  <c r="K117" i="5"/>
  <c r="F117" i="5"/>
  <c r="K116" i="5"/>
  <c r="F116" i="5"/>
  <c r="K115" i="5"/>
  <c r="F115" i="5"/>
  <c r="F114" i="5"/>
  <c r="F113" i="5"/>
  <c r="F112" i="5"/>
  <c r="F111" i="5"/>
  <c r="F110" i="5"/>
  <c r="F109" i="5"/>
  <c r="F108" i="5"/>
  <c r="F107" i="5"/>
  <c r="F106" i="5"/>
  <c r="K105" i="5"/>
  <c r="F105" i="5"/>
  <c r="K104" i="5"/>
  <c r="F104" i="5"/>
  <c r="K103" i="5"/>
  <c r="F103" i="5"/>
  <c r="K102" i="5"/>
  <c r="F102" i="5"/>
  <c r="K101" i="5"/>
  <c r="F101" i="5"/>
  <c r="K100" i="5"/>
  <c r="F100" i="5"/>
  <c r="K99" i="5"/>
  <c r="F99" i="5"/>
  <c r="F98" i="5"/>
  <c r="K97" i="5"/>
  <c r="F97" i="5"/>
  <c r="K96" i="5"/>
  <c r="F96" i="5"/>
  <c r="K95" i="5"/>
  <c r="F95" i="5"/>
  <c r="F94" i="5"/>
  <c r="F93" i="5"/>
  <c r="F92" i="5"/>
  <c r="F91" i="5"/>
  <c r="K90" i="5"/>
  <c r="F90" i="5"/>
  <c r="F89" i="5"/>
  <c r="F88" i="5"/>
  <c r="F87" i="5"/>
  <c r="F86" i="5"/>
  <c r="F85" i="5"/>
  <c r="K84" i="5"/>
  <c r="F84" i="5"/>
  <c r="K83" i="5"/>
  <c r="F83" i="5"/>
  <c r="K82" i="5"/>
  <c r="F82" i="5"/>
  <c r="F81" i="5"/>
  <c r="K80" i="5"/>
  <c r="F80" i="5"/>
  <c r="K79" i="5"/>
  <c r="F79" i="5"/>
  <c r="F78" i="5"/>
  <c r="K77" i="5"/>
  <c r="F77" i="5"/>
  <c r="K76" i="5"/>
  <c r="F76" i="5"/>
  <c r="K75" i="5"/>
  <c r="F75" i="5"/>
  <c r="F74" i="5"/>
  <c r="F73" i="5"/>
  <c r="F72" i="5"/>
  <c r="K71" i="5"/>
  <c r="F71" i="5"/>
  <c r="F70" i="5"/>
  <c r="F69" i="5"/>
  <c r="K68" i="5"/>
  <c r="F68" i="5"/>
  <c r="F67" i="5"/>
  <c r="F66" i="5"/>
  <c r="K65" i="5"/>
  <c r="F65" i="5"/>
  <c r="K64" i="5"/>
  <c r="F64" i="5"/>
  <c r="K63" i="5"/>
  <c r="F61" i="5"/>
  <c r="K60" i="5"/>
  <c r="F60" i="5"/>
  <c r="F59" i="5"/>
  <c r="K56" i="5"/>
  <c r="F56" i="5"/>
  <c r="K55" i="5"/>
  <c r="F55" i="5"/>
  <c r="K54" i="5"/>
  <c r="F54" i="5"/>
  <c r="F53" i="5"/>
  <c r="F52" i="5"/>
  <c r="F51" i="5"/>
  <c r="F50" i="5"/>
  <c r="F49" i="5"/>
  <c r="F48" i="5"/>
  <c r="K47" i="5"/>
  <c r="F47" i="5"/>
  <c r="K46" i="5"/>
  <c r="F46" i="5"/>
  <c r="F45" i="5"/>
  <c r="F44" i="5"/>
  <c r="K43" i="5"/>
  <c r="F43" i="5"/>
  <c r="K42" i="5"/>
  <c r="F42" i="5"/>
  <c r="F41" i="5"/>
  <c r="K40" i="5"/>
  <c r="F40" i="5"/>
  <c r="K39" i="5"/>
  <c r="F39" i="5"/>
  <c r="F38" i="5"/>
  <c r="F37" i="5"/>
  <c r="K36" i="5"/>
  <c r="F36" i="5"/>
  <c r="F35" i="5"/>
  <c r="K34" i="5"/>
  <c r="F34" i="5"/>
  <c r="F33" i="5"/>
  <c r="F32" i="5"/>
  <c r="F31" i="5"/>
  <c r="F30" i="5"/>
  <c r="F29" i="5"/>
  <c r="F28" i="5"/>
  <c r="K27" i="5"/>
  <c r="F27" i="5"/>
  <c r="K26" i="5"/>
  <c r="F26" i="5"/>
  <c r="F25" i="5"/>
  <c r="F24" i="5"/>
  <c r="K23" i="5"/>
  <c r="F23" i="5"/>
  <c r="K22" i="5"/>
  <c r="F22" i="5"/>
  <c r="F21" i="5"/>
  <c r="K20" i="5"/>
  <c r="F20" i="5"/>
  <c r="K19" i="5"/>
  <c r="F19" i="5"/>
  <c r="F18" i="5"/>
  <c r="F17" i="5"/>
  <c r="K16" i="5"/>
  <c r="F16" i="5"/>
  <c r="K15" i="5"/>
  <c r="F15" i="5"/>
  <c r="K14" i="5"/>
  <c r="F14" i="5"/>
  <c r="F13" i="5"/>
  <c r="F12" i="5"/>
  <c r="F11" i="5"/>
  <c r="F10" i="5"/>
  <c r="F9" i="5"/>
  <c r="F8" i="5"/>
  <c r="K7" i="5"/>
  <c r="F7" i="5"/>
  <c r="K6" i="5"/>
  <c r="F6" i="5"/>
  <c r="F5" i="5"/>
  <c r="F4" i="5"/>
  <c r="K3" i="5"/>
  <c r="F3" i="5"/>
  <c r="K30" i="5" l="1"/>
  <c r="K50" i="5"/>
  <c r="K4" i="5"/>
  <c r="K24" i="5"/>
  <c r="K44" i="5"/>
  <c r="K66" i="5"/>
  <c r="K86" i="5"/>
  <c r="K106" i="5"/>
  <c r="K126" i="5"/>
  <c r="K146" i="5"/>
  <c r="K166" i="5"/>
  <c r="K186" i="5"/>
  <c r="K206" i="5"/>
  <c r="K140" i="5"/>
  <c r="K5" i="5"/>
  <c r="K25" i="5"/>
  <c r="K45" i="5"/>
  <c r="K67" i="5"/>
  <c r="K87" i="5"/>
  <c r="K107" i="5"/>
  <c r="K147" i="5"/>
  <c r="K74" i="5"/>
  <c r="K94" i="5"/>
  <c r="K114" i="5"/>
  <c r="K174" i="5"/>
  <c r="K194" i="5"/>
  <c r="K17" i="5"/>
  <c r="K37" i="5"/>
  <c r="K58" i="5"/>
  <c r="K18" i="5"/>
  <c r="K38" i="5"/>
  <c r="K59" i="5"/>
  <c r="K78" i="5"/>
  <c r="K98" i="5"/>
  <c r="K118" i="5"/>
  <c r="K138" i="5"/>
  <c r="K158" i="5"/>
  <c r="K178" i="5"/>
  <c r="K198" i="5"/>
  <c r="K12" i="5"/>
  <c r="K32" i="5"/>
  <c r="K52" i="5"/>
  <c r="K73" i="5"/>
  <c r="K92" i="5"/>
  <c r="K112" i="5"/>
  <c r="K132" i="5"/>
  <c r="K152" i="5"/>
  <c r="K172" i="5"/>
  <c r="K192" i="5"/>
  <c r="K212" i="5"/>
  <c r="K13" i="5"/>
  <c r="K33" i="5"/>
  <c r="K53" i="5"/>
  <c r="K93" i="5"/>
  <c r="K113" i="5"/>
  <c r="K133" i="5"/>
  <c r="K173" i="5"/>
  <c r="K193" i="5"/>
  <c r="K213" i="5"/>
  <c r="K163" i="5"/>
  <c r="K21" i="5"/>
  <c r="K41" i="5"/>
  <c r="K81" i="5"/>
  <c r="K153" i="5"/>
  <c r="K8" i="5"/>
  <c r="K28" i="5"/>
  <c r="K48" i="5"/>
  <c r="K69" i="5"/>
  <c r="K88" i="5"/>
  <c r="K108" i="5"/>
  <c r="K127" i="5"/>
  <c r="K160" i="5"/>
  <c r="K11" i="5"/>
  <c r="K31" i="5"/>
  <c r="K51" i="5"/>
  <c r="K72" i="5"/>
  <c r="K91" i="5"/>
  <c r="K111" i="5"/>
  <c r="K130" i="5"/>
  <c r="K189" i="5"/>
  <c r="K202" i="5"/>
  <c r="K154" i="5"/>
  <c r="K167" i="5"/>
  <c r="K180" i="5"/>
  <c r="K85" i="5"/>
  <c r="K199" i="5"/>
  <c r="K9" i="5"/>
  <c r="K29" i="5"/>
  <c r="K49" i="5"/>
  <c r="K70" i="5"/>
  <c r="K89" i="5"/>
  <c r="K109" i="5"/>
  <c r="K128" i="5"/>
  <c r="K161" i="5"/>
  <c r="K187" i="5"/>
  <c r="K200" i="5"/>
  <c r="K35" i="5"/>
  <c r="K134" i="5"/>
  <c r="K10" i="5"/>
  <c r="K110" i="5"/>
  <c r="K61" i="5"/>
  <c r="K169" i="5"/>
</calcChain>
</file>

<file path=xl/sharedStrings.xml><?xml version="1.0" encoding="utf-8"?>
<sst xmlns="http://schemas.openxmlformats.org/spreadsheetml/2006/main" count="1071" uniqueCount="117">
  <si>
    <t>Numeración</t>
  </si>
  <si>
    <t>Puesto Institucional </t>
  </si>
  <si>
    <t>Régimen laboral al que pertenece 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</si>
  <si>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</si>
  <si>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</si>
  <si>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</si>
  <si>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</si>
  <si>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</si>
  <si>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</si>
  <si>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</si>
  <si>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</si>
  <si>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DIRECTOR DE ADMISION Y NIVELACION</t>
  </si>
  <si>
    <t>1.SERVICIO CIVIL PUBLICO (LOSEP)</t>
  </si>
  <si>
    <t>NIVEL JERARQUICO SUPERIOR 2</t>
  </si>
  <si>
    <t>0.00</t>
  </si>
  <si>
    <t>TECNICO DOCENTE</t>
  </si>
  <si>
    <t>3.OTROS REGIMENES ESPECIALES</t>
  </si>
  <si>
    <t>PERSONAL DE APOYO UNIVERSIDADES</t>
  </si>
  <si>
    <t>ANALISTA DE COMPRAS PUBLICAS 2</t>
  </si>
  <si>
    <t>SERVIDOR PUBLICO 5</t>
  </si>
  <si>
    <t>PROCURADOR</t>
  </si>
  <si>
    <t>NIVEL JERARQUICO SUPERIOR 4</t>
  </si>
  <si>
    <t>ANALISTA DE RELACIONES INTERINSTITUCIONALES E INTERNACIONALES 1</t>
  </si>
  <si>
    <t>SERVIDOR PUBLICO 3</t>
  </si>
  <si>
    <t>COORDINADOR ADMINISTRATIVO FINANCIERO</t>
  </si>
  <si>
    <t>PROFESOR OCASIONAL 1 TIEMPO COMPLETO</t>
  </si>
  <si>
    <t>DIRECTOR FINANCIERO</t>
  </si>
  <si>
    <t>ESPECIALISTA DE DESARROLLO</t>
  </si>
  <si>
    <t>SERVIDOR PUBLICO 7</t>
  </si>
  <si>
    <t>ASESOR</t>
  </si>
  <si>
    <t>ASESOR 4</t>
  </si>
  <si>
    <t>ESPECIALISTA DE COMPRAS PUBLICAS</t>
  </si>
  <si>
    <t>ANALISTA JURIDICO 2</t>
  </si>
  <si>
    <t>ANALISTA DE ADMINISTRACION DE PLATAFORMAS VIRTUALES PARA LA EDUCACION 2</t>
  </si>
  <si>
    <t>ANALISTA DE BIENESTAR UNIVERSITARIO 2</t>
  </si>
  <si>
    <t>ESPECIALISTA ADMINISTRATIVO</t>
  </si>
  <si>
    <t>ESPECIALISTA DE ADMISION</t>
  </si>
  <si>
    <t>ANALISTA DE PROCESOS 2</t>
  </si>
  <si>
    <t>ANALISTA DE DISEÑO AUDIOVISUAL</t>
  </si>
  <si>
    <t>MIEMBRO JURIDICO</t>
  </si>
  <si>
    <t>NIVEL JERARQUICO SUPERIOR 6</t>
  </si>
  <si>
    <t>ASISTENTE ADMINISTRATIVO</t>
  </si>
  <si>
    <t>SERVIDOR PUBLICO 1</t>
  </si>
  <si>
    <t>DIRECTOR DE CARRERA</t>
  </si>
  <si>
    <t>PERSONAL ACADEMICO DE GESTION EDUCATIVA 3</t>
  </si>
  <si>
    <t>ANALISTA DE BIENESTAR UNIVERSITARIO 1</t>
  </si>
  <si>
    <t>ANALISTA DE RECTORADO</t>
  </si>
  <si>
    <t>PROFESOR AUXILIAR 1 TIEMPO COMPLETO</t>
  </si>
  <si>
    <t>PERSONAL ACADEMICO TITULAR AUXILIAR 1</t>
  </si>
  <si>
    <t>ASISTENTE DE INFRAESTRUCTURA FISICA</t>
  </si>
  <si>
    <t>ANALISTA DE INFORMACION Y RESULTADOS DE LAS ACTIVIDADES DE INVESTIGACION</t>
  </si>
  <si>
    <t>VICERRECTOR ACADEMICO, INTERCULTURAL Y COMUNITARIO</t>
  </si>
  <si>
    <t>ANALISTA DE DISEÑO GRAFICO</t>
  </si>
  <si>
    <t>ANALISTA DE PROYECTOS DE INVESTIGACION</t>
  </si>
  <si>
    <t>ANALISTA ADMINISTRATIVO 1</t>
  </si>
  <si>
    <t>ANALISTA DE EDUCACION CONTINUA 2</t>
  </si>
  <si>
    <t>DIRECTOR ADMINISTRATIVO</t>
  </si>
  <si>
    <t>CHOFER</t>
  </si>
  <si>
    <t>2.CODIGO DEL TRABAJO</t>
  </si>
  <si>
    <t>NIVEL 3</t>
  </si>
  <si>
    <t xml:space="preserve">DIRECTOR DE PLANIFICACION ESTRATEGICA INSTITUCIONAL </t>
  </si>
  <si>
    <t>ANALISTA DE GESTION INTERCULTURAL DEL CONOCIMIENTO E INVESTIGACION</t>
  </si>
  <si>
    <t>ESPECIALISTA DE CALIDAD DE LA EDUCACION SUPERIOR INTERCULTURAL Y COMUNITARIA</t>
  </si>
  <si>
    <t>PRESIDENTE / RECTOR</t>
  </si>
  <si>
    <t>AUTORIDAD UNIVERSITARIA 8</t>
  </si>
  <si>
    <t>ANALISTA ADMINISTRATIVO 2</t>
  </si>
  <si>
    <t>ASISTENTE DE GESTION DOCUMENTAL</t>
  </si>
  <si>
    <t>ANALISTA DE CONTABILIDAD 2</t>
  </si>
  <si>
    <t>ANALISTA DE VINCULACION CON LA SOCIEDAD 2</t>
  </si>
  <si>
    <t>ASISTENTE DE CARRERA</t>
  </si>
  <si>
    <t>GUARDALMACEN</t>
  </si>
  <si>
    <t>ESPECIALISTA DE EDUCACION CONTINUA</t>
  </si>
  <si>
    <t>BIBLIOTECARIO</t>
  </si>
  <si>
    <t>ANALISTA DE TALENTO HUMANO 2</t>
  </si>
  <si>
    <t>ESPECIALISTA DE CONTENIDOS PARA LA EDUCACION</t>
  </si>
  <si>
    <t>ANALISTA DE CALIDAD DE LA EDUCACION SUPERIOR INTERCULTURAL Y COMUNITARIA 2</t>
  </si>
  <si>
    <t>ANALISTA DE TECNOLOGIAS DE LA INFORMACION Y COMUNICACIONES 2</t>
  </si>
  <si>
    <t>ANALISTA DE ESTRUCTURAS DE LA INVESTIGACION</t>
  </si>
  <si>
    <t>ASISTENTE FINANCIERO</t>
  </si>
  <si>
    <t>PROFESOR OCASIONAL 2 TIEMPO COMPLETO</t>
  </si>
  <si>
    <t>VICERRECTOR DE GESTION COMUNITARIA, INVESTIGACION, VINCULACION CON LA SOCIEDAD</t>
  </si>
  <si>
    <t>ASISTENTE DE TALENTO HUMANO</t>
  </si>
  <si>
    <t>ESPECIALISTA DE NORMATIVA</t>
  </si>
  <si>
    <t>ESPECIALISTA DE BIENESTAR UNIVERSITARIO</t>
  </si>
  <si>
    <t>GESTOR CULTURAL</t>
  </si>
  <si>
    <t>ANALISTA DE DISEÑO DE CONTENIDOS PARA LA EDUCACION 2</t>
  </si>
  <si>
    <t>ANALISTA DE INFRAESTRUCTURA FISICA 2</t>
  </si>
  <si>
    <t>ANALISTA DE DISEÑO DE CONTENIDOS 2</t>
  </si>
  <si>
    <t>ESPECIALISTA DE TECNOLOGIAS DE LA INFORMACION Y COMUNICACIONES</t>
  </si>
  <si>
    <t>ANALISTA DE ADMISION 2</t>
  </si>
  <si>
    <t>PROFESOR AGREGADO 1 TIEMPO COMPLETO</t>
  </si>
  <si>
    <t>PERSONAL ACADEMICO TITULAR AGREGADO 1</t>
  </si>
  <si>
    <t>ANALISTA DE COMUNICACION 1</t>
  </si>
  <si>
    <t>ESPECIALISTA ACADEMICO</t>
  </si>
  <si>
    <t>DIRECTORA DEL INSTITUTO DE LENGUAS ORIGINARIAS Y EXTRANJERAS</t>
  </si>
  <si>
    <t>ANALISTA DE GESTION DOCUMENTAL 2</t>
  </si>
  <si>
    <t>ESPECIALISTA DE CONTRATACION PUBLICA</t>
  </si>
  <si>
    <t>ANALISTA DEL VICERRECTORADO ACADEMICO, INTERCULTURAL Y COMUNITARIO 2</t>
  </si>
  <si>
    <t>ANALISTA DE TALENTO HUMANO 1</t>
  </si>
  <si>
    <t>COORDINADOR DE DESPACHO</t>
  </si>
  <si>
    <t>MEDICO OCUPACIONAL</t>
  </si>
  <si>
    <t>ANALISTA DE NIVELACION 2</t>
  </si>
  <si>
    <t>ASISTENTE DE VINCULACION CON LA SOCIEDAD</t>
  </si>
  <si>
    <t>ANALISTA ADMINISTRATIVO FINANCIERO</t>
  </si>
  <si>
    <t>ASISTENTE DE INTERINSTITUCIONALES E INTERNACIONALES</t>
  </si>
  <si>
    <t>ASESOR 5</t>
  </si>
  <si>
    <t>ESPECIALISTA DE COMUNICACION</t>
  </si>
  <si>
    <t>DIRECTOR DE TALENTO HUMANO</t>
  </si>
  <si>
    <t>ESPECIALISTA DE CONTABILIDAD</t>
  </si>
  <si>
    <t>ANALISTA ELECTRICO 2</t>
  </si>
  <si>
    <t>ASISTENTE DE EDUCACION CONTINUA</t>
  </si>
  <si>
    <t>ANALISTA DE TESORERIA 2</t>
  </si>
  <si>
    <t>DIRECTOR DE RELACIONES INTERINSTITUCIONALES E INTERNACIONALES</t>
  </si>
  <si>
    <t>ESPECIALISTA DE TALENTO HUMANO</t>
  </si>
  <si>
    <t>ANALISTA DE DISEÑO Y DIAGRAMACION EDITORIAL</t>
  </si>
  <si>
    <t>ANALISTA DE EDITORIAL Y PUBLICACIONES</t>
  </si>
  <si>
    <t>DIRECTOR GENERAL ACADEMICO INTERCULTURAL Y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</si>
</sst>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IhCqSSqZjSkgdu3CuRTMVGYn2bKYewJ\Amawtay%20Wasi\2024\4.%20Remuneraciones%20y%20N&#243;mina\DISTRIBUTIVO%202024\Distributivo%20de%20Personal%20%202024.xlsx" TargetMode="External"/><Relationship Id="rId1" Type="http://schemas.openxmlformats.org/officeDocument/2006/relationships/externalLinkPath" Target="/.shortcut-targets-by-id/1TIhCqSSqZjSkgdu3CuRTMVGYn2bKYewJ/Amawtay%20Wasi/2024/4.%20Remuneraciones%20y%20N&#243;mina/DISTRIBUTIVO%202024/Distributivo%20de%20Personal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Visualizador TH"/>
      <sheetName val="Visual HV"/>
      <sheetName val="Enero"/>
      <sheetName val="Desvinculaciones 2024"/>
      <sheetName val="Desvincul 2023"/>
      <sheetName val="Diciembre 23"/>
    </sheetNames>
    <sheetDataSet>
      <sheetData sheetId="0">
        <row r="2">
          <cell r="Q2" t="str">
            <v>SERVIDOR PUBLICO DE SERVICIOS 1</v>
          </cell>
        </row>
        <row r="3">
          <cell r="Q3" t="str">
            <v>SERVIDOR PUBLICO DE SERVICIOS 2</v>
          </cell>
        </row>
        <row r="4">
          <cell r="Q4" t="str">
            <v>SERVIDOR PUBLICO DE APOYO 1</v>
          </cell>
        </row>
        <row r="5">
          <cell r="Q5" t="str">
            <v>SERVIDOR PUBLICO DE APOYO 2</v>
          </cell>
        </row>
        <row r="6">
          <cell r="Q6" t="str">
            <v>SERVIDOR PUBLICO DE APOYO 3</v>
          </cell>
        </row>
        <row r="7">
          <cell r="Q7" t="str">
            <v>SERVIDOR PUBLICO DE APOYO 4</v>
          </cell>
        </row>
        <row r="8">
          <cell r="Q8" t="str">
            <v>SERVIDOR PUBLICO 1</v>
          </cell>
        </row>
        <row r="9">
          <cell r="Q9" t="str">
            <v>SERVIDOR PUBLICO 2</v>
          </cell>
        </row>
        <row r="10">
          <cell r="Q10" t="str">
            <v>SERVIDOR PUBLICO 3</v>
          </cell>
        </row>
        <row r="11">
          <cell r="Q11" t="str">
            <v>SERVIDOR PUBLICO 4</v>
          </cell>
        </row>
        <row r="12">
          <cell r="Q12" t="str">
            <v>SERVIDOR PUBLICO 5</v>
          </cell>
        </row>
        <row r="13">
          <cell r="Q13" t="str">
            <v>SERVIDOR PUBLICO 6</v>
          </cell>
        </row>
        <row r="14">
          <cell r="Q14" t="str">
            <v>SERVIDOR PUBLICO 7</v>
          </cell>
        </row>
        <row r="15">
          <cell r="Q15" t="str">
            <v>SERVIDOR PUBLICO 8</v>
          </cell>
        </row>
        <row r="16">
          <cell r="Q16" t="str">
            <v>SERVIDOR PUBLICO 9</v>
          </cell>
        </row>
        <row r="17">
          <cell r="Q17" t="str">
            <v>SERVIDOR PUBLICO 10</v>
          </cell>
        </row>
        <row r="18">
          <cell r="Q18" t="str">
            <v>SERVIDOR PUBLICO 11</v>
          </cell>
        </row>
        <row r="19">
          <cell r="Q19" t="str">
            <v>SERVIDOR PUBLICO 12</v>
          </cell>
        </row>
        <row r="20">
          <cell r="Q20" t="str">
            <v>SERVIDOR PUBLICO 13</v>
          </cell>
        </row>
        <row r="21">
          <cell r="Q21" t="str">
            <v>SERVIDOR PUBLICO 14</v>
          </cell>
        </row>
        <row r="22">
          <cell r="Q22" t="str">
            <v>NIVEL 3</v>
          </cell>
        </row>
        <row r="23">
          <cell r="Q23" t="str">
            <v>NIVEL JERARQUICO SUPERIOR 1</v>
          </cell>
        </row>
        <row r="24">
          <cell r="Q24" t="str">
            <v>NIVEL JERARQUICO SUPERIOR 2</v>
          </cell>
        </row>
        <row r="25">
          <cell r="Q25" t="str">
            <v>NIVEL JERARQUICO SUPERIOR 3</v>
          </cell>
        </row>
        <row r="26">
          <cell r="Q26" t="str">
            <v>NIVEL JERARQUICO SUPERIOR 4</v>
          </cell>
        </row>
        <row r="27">
          <cell r="Q27" t="str">
            <v>NIVEL JERARQUICO SUPERIOR 5</v>
          </cell>
        </row>
        <row r="28">
          <cell r="Q28" t="str">
            <v>NIVEL JERARQUICO SUPERIOR 6</v>
          </cell>
        </row>
        <row r="29">
          <cell r="Q29" t="str">
            <v>NIVEL JERARQUICO SUPERIOR 7</v>
          </cell>
        </row>
        <row r="30">
          <cell r="Q30" t="str">
            <v>NIVEL JERARQUICO SUPERIOR 8</v>
          </cell>
        </row>
        <row r="31">
          <cell r="Q31" t="str">
            <v>NIVEL JERARQUICO SUPERIOR 9</v>
          </cell>
        </row>
        <row r="32">
          <cell r="Q32" t="str">
            <v>NIVEL JERARQUICO SUPERIOR 10</v>
          </cell>
        </row>
        <row r="33">
          <cell r="Q33" t="str">
            <v>AUTORIDAD UNIVERSITARIA 8</v>
          </cell>
        </row>
        <row r="34">
          <cell r="Q34" t="str">
            <v>AUTORIDAD UNIVERSITARIA 7</v>
          </cell>
        </row>
        <row r="35">
          <cell r="Q35" t="str">
            <v>PERSONAL ACADEMICO DE GESTION EDUCATIVA 3</v>
          </cell>
        </row>
        <row r="36">
          <cell r="Q36" t="str">
            <v>PERSONAL ACADEMICO TITULAR PRINCIPAL 3</v>
          </cell>
        </row>
        <row r="37">
          <cell r="Q37" t="str">
            <v>PERSONAL ACADEMICO TITULAR PRINCIPAL 2</v>
          </cell>
        </row>
        <row r="38">
          <cell r="Q38" t="str">
            <v>PERSONAL ACADEMICO TITULAR PRINCIPAL 1</v>
          </cell>
        </row>
        <row r="39">
          <cell r="Q39" t="str">
            <v>PERSONAL ACADEMICO TITULAR AGREGADO 3</v>
          </cell>
        </row>
        <row r="40">
          <cell r="Q40" t="str">
            <v>PERSONAL ACADEMICO TITULAR AGREGADO 2</v>
          </cell>
        </row>
        <row r="41">
          <cell r="Q41" t="str">
            <v>PERSONAL ACADEMICO TITULAR AGREGADO 1</v>
          </cell>
        </row>
        <row r="42">
          <cell r="Q42" t="str">
            <v>PERSONAL ACADEMICO TITULAR AUXILIAR 2</v>
          </cell>
        </row>
        <row r="43">
          <cell r="Q43" t="str">
            <v>PERSONAL ACADEMICO TITULAR AUXILIAR 1</v>
          </cell>
        </row>
        <row r="44">
          <cell r="Q44" t="str">
            <v>TECNICO DE APOYO 5</v>
          </cell>
        </row>
        <row r="45">
          <cell r="Q45" t="str">
            <v>TECNICO DE APOYO 4</v>
          </cell>
        </row>
        <row r="46">
          <cell r="Q46" t="str">
            <v>TECNICO DE APOYO 3</v>
          </cell>
        </row>
        <row r="47">
          <cell r="Q47" t="str">
            <v>TECNICO DE APOYO 2</v>
          </cell>
        </row>
        <row r="48">
          <cell r="Q48" t="str">
            <v>TECNICO DE APOYO 1</v>
          </cell>
        </row>
        <row r="49">
          <cell r="Q49" t="str">
            <v>PROFESOR OCASIONAL 2 TIEMPO COMPLETO</v>
          </cell>
        </row>
        <row r="50">
          <cell r="Q50" t="str">
            <v>PROFESOR OCASIONAL 1 TIEMPO COMPLETO</v>
          </cell>
        </row>
        <row r="51">
          <cell r="Q51" t="str">
            <v>PERSONAL DE APOYO UNIVERSIDADES</v>
          </cell>
        </row>
        <row r="52">
          <cell r="Q52" t="str">
            <v>ASESOR 1</v>
          </cell>
        </row>
        <row r="53">
          <cell r="Q53" t="str">
            <v>ASESOR 2</v>
          </cell>
        </row>
        <row r="54">
          <cell r="Q54" t="str">
            <v>ASESOR 3</v>
          </cell>
        </row>
        <row r="55">
          <cell r="Q55" t="str">
            <v>ASESOR 4</v>
          </cell>
        </row>
        <row r="56">
          <cell r="Q56" t="str">
            <v>ASESOR 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BD79-3B93-4632-815F-8A4852D9FD56}">
  <dimension ref="A1:W995"/>
  <sheetViews>
    <sheetView tabSelected="1" workbookViewId="0">
      <selection activeCell="D7" sqref="D7"/>
    </sheetView>
  </sheetViews>
  <sheetFormatPr defaultColWidth="14.42578125" defaultRowHeight="15" customHeight="1"/>
  <cols>
    <col min="1" max="1" width="13" customWidth="1"/>
    <col min="2" max="2" width="43.28515625" style="6" customWidth="1"/>
    <col min="3" max="3" width="35.85546875" customWidth="1"/>
    <col min="4" max="4" width="38.85546875" style="6" customWidth="1"/>
    <col min="5" max="5" width="26.5703125" style="9" customWidth="1"/>
    <col min="6" max="6" width="22.85546875" style="9" customWidth="1"/>
    <col min="7" max="7" width="25.28515625" style="9" customWidth="1"/>
    <col min="8" max="8" width="23.28515625" style="9" customWidth="1"/>
    <col min="9" max="9" width="20.28515625" style="9" customWidth="1"/>
    <col min="10" max="10" width="21.42578125" style="9" customWidth="1"/>
    <col min="11" max="11" width="19.42578125" style="9" customWidth="1"/>
    <col min="12" max="23" width="10" customWidth="1"/>
  </cols>
  <sheetData>
    <row r="1" spans="1:23" ht="45" customHeight="1">
      <c r="A1" s="2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8.5" customHeight="1">
      <c r="A2" s="8">
        <v>1</v>
      </c>
      <c r="B2" s="7" t="s">
        <v>11</v>
      </c>
      <c r="C2" s="7" t="s">
        <v>12</v>
      </c>
      <c r="D2" s="7" t="s">
        <v>13</v>
      </c>
      <c r="E2" s="8">
        <v>2368</v>
      </c>
      <c r="F2" s="8">
        <f>ROUND(E2*12,2)</f>
        <v>28416</v>
      </c>
      <c r="G2" s="8">
        <f>ROUND(E2/12,2)*2</f>
        <v>394.66</v>
      </c>
      <c r="H2" s="8">
        <f>ROUND(460/12,2)*2</f>
        <v>76.66</v>
      </c>
      <c r="I2" s="8" t="s">
        <v>14</v>
      </c>
      <c r="J2" s="8" t="s">
        <v>14</v>
      </c>
      <c r="K2" s="8">
        <f>G2+H2</f>
        <v>471.32000000000005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8.5" customHeight="1">
      <c r="A3" s="8">
        <v>2</v>
      </c>
      <c r="B3" s="7" t="s">
        <v>15</v>
      </c>
      <c r="C3" s="7" t="s">
        <v>16</v>
      </c>
      <c r="D3" s="7" t="s">
        <v>17</v>
      </c>
      <c r="E3" s="8">
        <v>1000</v>
      </c>
      <c r="F3" s="8">
        <f t="shared" ref="F3:F67" si="0">ROUND(E3*12,2)</f>
        <v>12000</v>
      </c>
      <c r="G3" s="8">
        <f t="shared" ref="G3:G68" si="1">ROUND(E3/12,2)*2</f>
        <v>166.66</v>
      </c>
      <c r="H3" s="8">
        <f t="shared" ref="H3:H68" si="2">ROUND(460/12,2)*2</f>
        <v>76.66</v>
      </c>
      <c r="I3" s="8" t="s">
        <v>14</v>
      </c>
      <c r="J3" s="8" t="s">
        <v>14</v>
      </c>
      <c r="K3" s="8">
        <f t="shared" ref="K3:K67" si="3">G3+H3</f>
        <v>243.32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8.5" customHeight="1">
      <c r="A4" s="8">
        <v>3</v>
      </c>
      <c r="B4" s="7" t="s">
        <v>18</v>
      </c>
      <c r="C4" s="7" t="s">
        <v>12</v>
      </c>
      <c r="D4" s="7" t="s">
        <v>19</v>
      </c>
      <c r="E4" s="8">
        <v>1212</v>
      </c>
      <c r="F4" s="8">
        <f t="shared" si="0"/>
        <v>14544</v>
      </c>
      <c r="G4" s="8">
        <f t="shared" si="1"/>
        <v>202</v>
      </c>
      <c r="H4" s="8">
        <f t="shared" si="2"/>
        <v>76.66</v>
      </c>
      <c r="I4" s="8" t="s">
        <v>14</v>
      </c>
      <c r="J4" s="8" t="s">
        <v>14</v>
      </c>
      <c r="K4" s="8">
        <f t="shared" si="3"/>
        <v>278.65999999999997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8.5" customHeight="1">
      <c r="A5" s="8">
        <v>4</v>
      </c>
      <c r="B5" s="7" t="s">
        <v>20</v>
      </c>
      <c r="C5" s="7" t="s">
        <v>12</v>
      </c>
      <c r="D5" s="7" t="s">
        <v>21</v>
      </c>
      <c r="E5" s="8">
        <v>2597</v>
      </c>
      <c r="F5" s="8">
        <f t="shared" si="0"/>
        <v>31164</v>
      </c>
      <c r="G5" s="8">
        <f t="shared" si="1"/>
        <v>432.84</v>
      </c>
      <c r="H5" s="8">
        <f t="shared" si="2"/>
        <v>76.66</v>
      </c>
      <c r="I5" s="8" t="s">
        <v>14</v>
      </c>
      <c r="J5" s="8" t="s">
        <v>14</v>
      </c>
      <c r="K5" s="8">
        <f t="shared" si="3"/>
        <v>509.5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8.5" customHeight="1">
      <c r="A6" s="8">
        <v>5</v>
      </c>
      <c r="B6" s="7" t="s">
        <v>22</v>
      </c>
      <c r="C6" s="7" t="s">
        <v>12</v>
      </c>
      <c r="D6" s="7" t="s">
        <v>23</v>
      </c>
      <c r="E6" s="8">
        <v>986</v>
      </c>
      <c r="F6" s="8">
        <f t="shared" si="0"/>
        <v>11832</v>
      </c>
      <c r="G6" s="8">
        <f t="shared" si="1"/>
        <v>164.34</v>
      </c>
      <c r="H6" s="8">
        <f t="shared" si="2"/>
        <v>76.66</v>
      </c>
      <c r="I6" s="8" t="s">
        <v>14</v>
      </c>
      <c r="J6" s="8" t="s">
        <v>14</v>
      </c>
      <c r="K6" s="8">
        <f t="shared" si="3"/>
        <v>241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8.5" customHeight="1">
      <c r="A7" s="8">
        <v>6</v>
      </c>
      <c r="B7" s="7" t="s">
        <v>24</v>
      </c>
      <c r="C7" s="7" t="s">
        <v>12</v>
      </c>
      <c r="D7" s="7" t="s">
        <v>21</v>
      </c>
      <c r="E7" s="8">
        <v>2597</v>
      </c>
      <c r="F7" s="8">
        <f t="shared" si="0"/>
        <v>31164</v>
      </c>
      <c r="G7" s="8">
        <f t="shared" si="1"/>
        <v>432.84</v>
      </c>
      <c r="H7" s="8">
        <f t="shared" si="2"/>
        <v>76.66</v>
      </c>
      <c r="I7" s="8" t="s">
        <v>14</v>
      </c>
      <c r="J7" s="8" t="s">
        <v>14</v>
      </c>
      <c r="K7" s="8">
        <f t="shared" si="3"/>
        <v>509.5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8.5" customHeight="1">
      <c r="A8" s="8">
        <v>7</v>
      </c>
      <c r="B8" s="7" t="s">
        <v>25</v>
      </c>
      <c r="C8" s="7" t="s">
        <v>16</v>
      </c>
      <c r="D8" s="7" t="s">
        <v>25</v>
      </c>
      <c r="E8" s="8">
        <v>1676</v>
      </c>
      <c r="F8" s="8">
        <f t="shared" si="0"/>
        <v>20112</v>
      </c>
      <c r="G8" s="8">
        <f t="shared" si="1"/>
        <v>279.33999999999997</v>
      </c>
      <c r="H8" s="8">
        <f t="shared" si="2"/>
        <v>76.66</v>
      </c>
      <c r="I8" s="8" t="s">
        <v>14</v>
      </c>
      <c r="J8" s="8" t="s">
        <v>14</v>
      </c>
      <c r="K8" s="8">
        <f t="shared" si="3"/>
        <v>356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8.5" customHeight="1">
      <c r="A9" s="8">
        <v>8</v>
      </c>
      <c r="B9" s="7" t="s">
        <v>25</v>
      </c>
      <c r="C9" s="7" t="s">
        <v>16</v>
      </c>
      <c r="D9" s="7" t="s">
        <v>25</v>
      </c>
      <c r="E9" s="8">
        <v>1676</v>
      </c>
      <c r="F9" s="8">
        <f t="shared" si="0"/>
        <v>20112</v>
      </c>
      <c r="G9" s="8">
        <f t="shared" si="1"/>
        <v>279.33999999999997</v>
      </c>
      <c r="H9" s="8">
        <f t="shared" si="2"/>
        <v>76.66</v>
      </c>
      <c r="I9" s="8" t="s">
        <v>14</v>
      </c>
      <c r="J9" s="8" t="s">
        <v>14</v>
      </c>
      <c r="K9" s="8">
        <f t="shared" si="3"/>
        <v>356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8.5" customHeight="1">
      <c r="A10" s="8">
        <v>9</v>
      </c>
      <c r="B10" s="7" t="s">
        <v>25</v>
      </c>
      <c r="C10" s="7" t="s">
        <v>16</v>
      </c>
      <c r="D10" s="7" t="s">
        <v>25</v>
      </c>
      <c r="E10" s="8">
        <v>1676</v>
      </c>
      <c r="F10" s="8">
        <f t="shared" si="0"/>
        <v>20112</v>
      </c>
      <c r="G10" s="8">
        <f t="shared" si="1"/>
        <v>279.33999999999997</v>
      </c>
      <c r="H10" s="8">
        <f t="shared" si="2"/>
        <v>76.66</v>
      </c>
      <c r="I10" s="8" t="s">
        <v>14</v>
      </c>
      <c r="J10" s="8" t="s">
        <v>14</v>
      </c>
      <c r="K10" s="8">
        <f t="shared" si="3"/>
        <v>356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8.5" customHeight="1">
      <c r="A11" s="8">
        <v>10</v>
      </c>
      <c r="B11" s="7" t="s">
        <v>26</v>
      </c>
      <c r="C11" s="7" t="s">
        <v>12</v>
      </c>
      <c r="D11" s="7" t="s">
        <v>13</v>
      </c>
      <c r="E11" s="8">
        <v>2368</v>
      </c>
      <c r="F11" s="8">
        <f>ROUND(E11*12,2)</f>
        <v>28416</v>
      </c>
      <c r="G11" s="8">
        <f t="shared" si="1"/>
        <v>394.66</v>
      </c>
      <c r="H11" s="8">
        <f t="shared" si="2"/>
        <v>76.66</v>
      </c>
      <c r="I11" s="8" t="s">
        <v>14</v>
      </c>
      <c r="J11" s="8" t="s">
        <v>14</v>
      </c>
      <c r="K11" s="8">
        <f>G11+H11</f>
        <v>471.32000000000005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8.5" customHeight="1">
      <c r="A12" s="8">
        <v>11</v>
      </c>
      <c r="B12" s="7" t="s">
        <v>27</v>
      </c>
      <c r="C12" s="7" t="s">
        <v>12</v>
      </c>
      <c r="D12" s="7" t="s">
        <v>28</v>
      </c>
      <c r="E12" s="8">
        <v>1676</v>
      </c>
      <c r="F12" s="8">
        <f t="shared" si="0"/>
        <v>20112</v>
      </c>
      <c r="G12" s="8">
        <f t="shared" si="1"/>
        <v>279.33999999999997</v>
      </c>
      <c r="H12" s="8">
        <f t="shared" si="2"/>
        <v>76.66</v>
      </c>
      <c r="I12" s="8" t="s">
        <v>14</v>
      </c>
      <c r="J12" s="8" t="s">
        <v>14</v>
      </c>
      <c r="K12" s="8">
        <f t="shared" si="3"/>
        <v>356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8.5" customHeight="1">
      <c r="A13" s="8">
        <v>12</v>
      </c>
      <c r="B13" s="7" t="s">
        <v>29</v>
      </c>
      <c r="C13" s="7" t="s">
        <v>12</v>
      </c>
      <c r="D13" s="7" t="s">
        <v>30</v>
      </c>
      <c r="E13" s="8">
        <v>2418</v>
      </c>
      <c r="F13" s="8">
        <f t="shared" si="0"/>
        <v>29016</v>
      </c>
      <c r="G13" s="8">
        <f t="shared" si="1"/>
        <v>403</v>
      </c>
      <c r="H13" s="8">
        <f t="shared" si="2"/>
        <v>76.66</v>
      </c>
      <c r="I13" s="8" t="s">
        <v>14</v>
      </c>
      <c r="J13" s="8" t="s">
        <v>14</v>
      </c>
      <c r="K13" s="8">
        <f t="shared" si="3"/>
        <v>479.65999999999997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8.5" customHeight="1">
      <c r="A14" s="8">
        <v>13</v>
      </c>
      <c r="B14" s="7" t="s">
        <v>31</v>
      </c>
      <c r="C14" s="7" t="s">
        <v>12</v>
      </c>
      <c r="D14" s="7" t="s">
        <v>28</v>
      </c>
      <c r="E14" s="8">
        <v>1676</v>
      </c>
      <c r="F14" s="8">
        <f t="shared" si="0"/>
        <v>20112</v>
      </c>
      <c r="G14" s="8">
        <f t="shared" si="1"/>
        <v>279.33999999999997</v>
      </c>
      <c r="H14" s="8">
        <f t="shared" si="2"/>
        <v>76.66</v>
      </c>
      <c r="I14" s="8" t="s">
        <v>14</v>
      </c>
      <c r="J14" s="8" t="s">
        <v>14</v>
      </c>
      <c r="K14" s="8">
        <f t="shared" si="3"/>
        <v>356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8.5" customHeight="1">
      <c r="A15" s="8">
        <v>14</v>
      </c>
      <c r="B15" s="7" t="s">
        <v>32</v>
      </c>
      <c r="C15" s="7" t="s">
        <v>12</v>
      </c>
      <c r="D15" s="7" t="s">
        <v>19</v>
      </c>
      <c r="E15" s="8">
        <v>1212</v>
      </c>
      <c r="F15" s="8">
        <f t="shared" si="0"/>
        <v>14544</v>
      </c>
      <c r="G15" s="8">
        <f t="shared" si="1"/>
        <v>202</v>
      </c>
      <c r="H15" s="8">
        <f t="shared" si="2"/>
        <v>76.66</v>
      </c>
      <c r="I15" s="8" t="s">
        <v>14</v>
      </c>
      <c r="J15" s="8" t="s">
        <v>14</v>
      </c>
      <c r="K15" s="8">
        <f t="shared" si="3"/>
        <v>278.65999999999997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8.5" customHeight="1">
      <c r="A16" s="8">
        <v>15</v>
      </c>
      <c r="B16" s="7" t="s">
        <v>25</v>
      </c>
      <c r="C16" s="7" t="s">
        <v>16</v>
      </c>
      <c r="D16" s="7" t="s">
        <v>25</v>
      </c>
      <c r="E16" s="8">
        <v>1676</v>
      </c>
      <c r="F16" s="8">
        <f t="shared" si="0"/>
        <v>20112</v>
      </c>
      <c r="G16" s="8">
        <f t="shared" si="1"/>
        <v>279.33999999999997</v>
      </c>
      <c r="H16" s="8">
        <f t="shared" si="2"/>
        <v>76.66</v>
      </c>
      <c r="I16" s="8" t="s">
        <v>14</v>
      </c>
      <c r="J16" s="8" t="s">
        <v>14</v>
      </c>
      <c r="K16" s="8">
        <f t="shared" si="3"/>
        <v>356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8.5" customHeight="1">
      <c r="A17" s="8">
        <v>16</v>
      </c>
      <c r="B17" s="7" t="s">
        <v>25</v>
      </c>
      <c r="C17" s="7" t="s">
        <v>16</v>
      </c>
      <c r="D17" s="7" t="s">
        <v>25</v>
      </c>
      <c r="E17" s="8">
        <v>1676</v>
      </c>
      <c r="F17" s="8">
        <f t="shared" si="0"/>
        <v>20112</v>
      </c>
      <c r="G17" s="8">
        <f t="shared" si="1"/>
        <v>279.33999999999997</v>
      </c>
      <c r="H17" s="8">
        <f t="shared" si="2"/>
        <v>76.66</v>
      </c>
      <c r="I17" s="8" t="s">
        <v>14</v>
      </c>
      <c r="J17" s="8" t="s">
        <v>14</v>
      </c>
      <c r="K17" s="8">
        <f t="shared" si="3"/>
        <v>356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8.5" customHeight="1">
      <c r="A18" s="8">
        <v>17</v>
      </c>
      <c r="B18" s="7" t="s">
        <v>33</v>
      </c>
      <c r="C18" s="7" t="s">
        <v>12</v>
      </c>
      <c r="D18" s="7" t="s">
        <v>19</v>
      </c>
      <c r="E18" s="8">
        <v>1212</v>
      </c>
      <c r="F18" s="8">
        <f t="shared" si="0"/>
        <v>14544</v>
      </c>
      <c r="G18" s="8">
        <f t="shared" si="1"/>
        <v>202</v>
      </c>
      <c r="H18" s="8">
        <f t="shared" si="2"/>
        <v>76.66</v>
      </c>
      <c r="I18" s="8" t="s">
        <v>14</v>
      </c>
      <c r="J18" s="8" t="s">
        <v>14</v>
      </c>
      <c r="K18" s="8">
        <f t="shared" si="3"/>
        <v>278.65999999999997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8.5" customHeight="1">
      <c r="A19" s="8">
        <v>18</v>
      </c>
      <c r="B19" s="7" t="s">
        <v>34</v>
      </c>
      <c r="C19" s="7" t="s">
        <v>12</v>
      </c>
      <c r="D19" s="7" t="s">
        <v>19</v>
      </c>
      <c r="E19" s="8">
        <v>1212</v>
      </c>
      <c r="F19" s="8">
        <f t="shared" si="0"/>
        <v>14544</v>
      </c>
      <c r="G19" s="8">
        <f t="shared" si="1"/>
        <v>202</v>
      </c>
      <c r="H19" s="8">
        <f t="shared" si="2"/>
        <v>76.66</v>
      </c>
      <c r="I19" s="8" t="s">
        <v>14</v>
      </c>
      <c r="J19" s="8" t="s">
        <v>14</v>
      </c>
      <c r="K19" s="8">
        <f t="shared" si="3"/>
        <v>278.65999999999997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28.5" customHeight="1">
      <c r="A20" s="8">
        <v>19</v>
      </c>
      <c r="B20" s="7" t="s">
        <v>25</v>
      </c>
      <c r="C20" s="7" t="s">
        <v>16</v>
      </c>
      <c r="D20" s="7" t="s">
        <v>25</v>
      </c>
      <c r="E20" s="8">
        <v>1676</v>
      </c>
      <c r="F20" s="8">
        <f t="shared" si="0"/>
        <v>20112</v>
      </c>
      <c r="G20" s="8">
        <f t="shared" si="1"/>
        <v>279.33999999999997</v>
      </c>
      <c r="H20" s="8">
        <f t="shared" si="2"/>
        <v>76.66</v>
      </c>
      <c r="I20" s="8" t="s">
        <v>14</v>
      </c>
      <c r="J20" s="8" t="s">
        <v>14</v>
      </c>
      <c r="K20" s="8">
        <f t="shared" si="3"/>
        <v>356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8.5" customHeight="1">
      <c r="A21" s="8">
        <v>20</v>
      </c>
      <c r="B21" s="7" t="s">
        <v>35</v>
      </c>
      <c r="C21" s="7" t="s">
        <v>12</v>
      </c>
      <c r="D21" s="7" t="s">
        <v>28</v>
      </c>
      <c r="E21" s="8">
        <v>1676</v>
      </c>
      <c r="F21" s="8">
        <f t="shared" si="0"/>
        <v>20112</v>
      </c>
      <c r="G21" s="8">
        <f t="shared" si="1"/>
        <v>279.33999999999997</v>
      </c>
      <c r="H21" s="8">
        <f t="shared" si="2"/>
        <v>76.66</v>
      </c>
      <c r="I21" s="8" t="s">
        <v>14</v>
      </c>
      <c r="J21" s="8" t="s">
        <v>14</v>
      </c>
      <c r="K21" s="8">
        <f t="shared" si="3"/>
        <v>356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8.5" customHeight="1">
      <c r="A22" s="8">
        <v>21</v>
      </c>
      <c r="B22" s="7" t="s">
        <v>36</v>
      </c>
      <c r="C22" s="7" t="s">
        <v>12</v>
      </c>
      <c r="D22" s="7" t="s">
        <v>28</v>
      </c>
      <c r="E22" s="8">
        <v>1676</v>
      </c>
      <c r="F22" s="8">
        <f t="shared" si="0"/>
        <v>20112</v>
      </c>
      <c r="G22" s="8">
        <f t="shared" si="1"/>
        <v>279.33999999999997</v>
      </c>
      <c r="H22" s="8">
        <f t="shared" si="2"/>
        <v>76.66</v>
      </c>
      <c r="I22" s="8" t="s">
        <v>14</v>
      </c>
      <c r="J22" s="8" t="s">
        <v>14</v>
      </c>
      <c r="K22" s="8">
        <f t="shared" si="3"/>
        <v>356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8.5" customHeight="1">
      <c r="A23" s="8">
        <v>22</v>
      </c>
      <c r="B23" s="7" t="s">
        <v>25</v>
      </c>
      <c r="C23" s="7" t="s">
        <v>16</v>
      </c>
      <c r="D23" s="7" t="s">
        <v>25</v>
      </c>
      <c r="E23" s="8">
        <v>1676</v>
      </c>
      <c r="F23" s="8">
        <f t="shared" si="0"/>
        <v>20112</v>
      </c>
      <c r="G23" s="8">
        <f t="shared" si="1"/>
        <v>279.33999999999997</v>
      </c>
      <c r="H23" s="8">
        <f t="shared" si="2"/>
        <v>76.66</v>
      </c>
      <c r="I23" s="8" t="s">
        <v>14</v>
      </c>
      <c r="J23" s="8" t="s">
        <v>14</v>
      </c>
      <c r="K23" s="8">
        <f t="shared" si="3"/>
        <v>356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8.5" customHeight="1">
      <c r="A24" s="8">
        <v>23</v>
      </c>
      <c r="B24" s="7" t="s">
        <v>37</v>
      </c>
      <c r="C24" s="7" t="s">
        <v>12</v>
      </c>
      <c r="D24" s="7" t="s">
        <v>19</v>
      </c>
      <c r="E24" s="8">
        <v>1212</v>
      </c>
      <c r="F24" s="8">
        <f t="shared" si="0"/>
        <v>14544</v>
      </c>
      <c r="G24" s="8">
        <f t="shared" si="1"/>
        <v>202</v>
      </c>
      <c r="H24" s="8">
        <f t="shared" si="2"/>
        <v>76.66</v>
      </c>
      <c r="I24" s="8" t="s">
        <v>14</v>
      </c>
      <c r="J24" s="8" t="s">
        <v>14</v>
      </c>
      <c r="K24" s="8">
        <f t="shared" si="3"/>
        <v>278.65999999999997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8.5" customHeight="1">
      <c r="A25" s="8">
        <v>24</v>
      </c>
      <c r="B25" s="7" t="s">
        <v>15</v>
      </c>
      <c r="C25" s="7" t="s">
        <v>16</v>
      </c>
      <c r="D25" s="7" t="s">
        <v>17</v>
      </c>
      <c r="E25" s="8">
        <v>1000</v>
      </c>
      <c r="F25" s="8">
        <f t="shared" si="0"/>
        <v>12000</v>
      </c>
      <c r="G25" s="8">
        <f t="shared" si="1"/>
        <v>166.66</v>
      </c>
      <c r="H25" s="8">
        <f t="shared" si="2"/>
        <v>76.66</v>
      </c>
      <c r="I25" s="8" t="s">
        <v>14</v>
      </c>
      <c r="J25" s="8" t="s">
        <v>14</v>
      </c>
      <c r="K25" s="8">
        <f t="shared" si="3"/>
        <v>243.32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8.5" customHeight="1">
      <c r="A26" s="8">
        <v>25</v>
      </c>
      <c r="B26" s="7" t="s">
        <v>25</v>
      </c>
      <c r="C26" s="7" t="s">
        <v>16</v>
      </c>
      <c r="D26" s="7" t="s">
        <v>25</v>
      </c>
      <c r="E26" s="8">
        <v>1676</v>
      </c>
      <c r="F26" s="8">
        <f t="shared" si="0"/>
        <v>20112</v>
      </c>
      <c r="G26" s="8">
        <f t="shared" si="1"/>
        <v>279.33999999999997</v>
      </c>
      <c r="H26" s="8">
        <f t="shared" si="2"/>
        <v>76.66</v>
      </c>
      <c r="I26" s="8" t="s">
        <v>14</v>
      </c>
      <c r="J26" s="8" t="s">
        <v>14</v>
      </c>
      <c r="K26" s="8">
        <f t="shared" si="3"/>
        <v>356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8.5" customHeight="1">
      <c r="A27" s="8">
        <v>26</v>
      </c>
      <c r="B27" s="7" t="s">
        <v>15</v>
      </c>
      <c r="C27" s="7" t="s">
        <v>16</v>
      </c>
      <c r="D27" s="7" t="s">
        <v>17</v>
      </c>
      <c r="E27" s="8">
        <v>1000</v>
      </c>
      <c r="F27" s="8">
        <f t="shared" si="0"/>
        <v>12000</v>
      </c>
      <c r="G27" s="8">
        <f t="shared" si="1"/>
        <v>166.66</v>
      </c>
      <c r="H27" s="8">
        <f t="shared" si="2"/>
        <v>76.66</v>
      </c>
      <c r="I27" s="8" t="s">
        <v>14</v>
      </c>
      <c r="J27" s="8" t="s">
        <v>14</v>
      </c>
      <c r="K27" s="8">
        <f t="shared" si="3"/>
        <v>243.32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28.5" customHeight="1">
      <c r="A28" s="8">
        <v>27</v>
      </c>
      <c r="B28" s="7" t="s">
        <v>38</v>
      </c>
      <c r="C28" s="7" t="s">
        <v>12</v>
      </c>
      <c r="D28" s="7" t="s">
        <v>19</v>
      </c>
      <c r="E28" s="8">
        <v>1212</v>
      </c>
      <c r="F28" s="8">
        <f t="shared" si="0"/>
        <v>14544</v>
      </c>
      <c r="G28" s="8">
        <f t="shared" si="1"/>
        <v>202</v>
      </c>
      <c r="H28" s="8">
        <f t="shared" si="2"/>
        <v>76.66</v>
      </c>
      <c r="I28" s="8" t="s">
        <v>14</v>
      </c>
      <c r="J28" s="8" t="s">
        <v>14</v>
      </c>
      <c r="K28" s="8">
        <f t="shared" si="3"/>
        <v>278.65999999999997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8.5" customHeight="1">
      <c r="A29" s="8">
        <v>28</v>
      </c>
      <c r="B29" s="7" t="s">
        <v>25</v>
      </c>
      <c r="C29" s="7" t="s">
        <v>16</v>
      </c>
      <c r="D29" s="7" t="s">
        <v>25</v>
      </c>
      <c r="E29" s="8">
        <v>1676</v>
      </c>
      <c r="F29" s="8">
        <f t="shared" si="0"/>
        <v>20112</v>
      </c>
      <c r="G29" s="8">
        <f t="shared" si="1"/>
        <v>279.33999999999997</v>
      </c>
      <c r="H29" s="8">
        <f t="shared" si="2"/>
        <v>76.66</v>
      </c>
      <c r="I29" s="8" t="s">
        <v>14</v>
      </c>
      <c r="J29" s="8" t="s">
        <v>14</v>
      </c>
      <c r="K29" s="8">
        <f t="shared" si="3"/>
        <v>356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8.5" customHeight="1">
      <c r="A30" s="8">
        <v>29</v>
      </c>
      <c r="B30" s="7" t="s">
        <v>39</v>
      </c>
      <c r="C30" s="7" t="s">
        <v>12</v>
      </c>
      <c r="D30" s="7" t="s">
        <v>40</v>
      </c>
      <c r="E30" s="8">
        <v>3854</v>
      </c>
      <c r="F30" s="8">
        <f t="shared" si="0"/>
        <v>46248</v>
      </c>
      <c r="G30" s="8">
        <f t="shared" si="1"/>
        <v>642.34</v>
      </c>
      <c r="H30" s="8">
        <f t="shared" si="2"/>
        <v>76.66</v>
      </c>
      <c r="I30" s="8" t="s">
        <v>14</v>
      </c>
      <c r="J30" s="8" t="s">
        <v>14</v>
      </c>
      <c r="K30" s="8">
        <f t="shared" si="3"/>
        <v>719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8.5" customHeight="1">
      <c r="A31" s="8">
        <v>30</v>
      </c>
      <c r="B31" s="7" t="s">
        <v>25</v>
      </c>
      <c r="C31" s="7" t="s">
        <v>16</v>
      </c>
      <c r="D31" s="7" t="s">
        <v>25</v>
      </c>
      <c r="E31" s="8">
        <v>1676</v>
      </c>
      <c r="F31" s="8">
        <f t="shared" si="0"/>
        <v>20112</v>
      </c>
      <c r="G31" s="8">
        <f t="shared" si="1"/>
        <v>279.33999999999997</v>
      </c>
      <c r="H31" s="8">
        <f t="shared" si="2"/>
        <v>76.66</v>
      </c>
      <c r="I31" s="8" t="s">
        <v>14</v>
      </c>
      <c r="J31" s="8" t="s">
        <v>14</v>
      </c>
      <c r="K31" s="8">
        <f t="shared" si="3"/>
        <v>356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8.5" customHeight="1">
      <c r="A32" s="8">
        <v>31</v>
      </c>
      <c r="B32" s="7" t="s">
        <v>25</v>
      </c>
      <c r="C32" s="7" t="s">
        <v>16</v>
      </c>
      <c r="D32" s="7" t="s">
        <v>25</v>
      </c>
      <c r="E32" s="8">
        <v>1676</v>
      </c>
      <c r="F32" s="8">
        <f t="shared" si="0"/>
        <v>20112</v>
      </c>
      <c r="G32" s="8">
        <f t="shared" si="1"/>
        <v>279.33999999999997</v>
      </c>
      <c r="H32" s="8">
        <f t="shared" si="2"/>
        <v>76.66</v>
      </c>
      <c r="I32" s="8" t="s">
        <v>14</v>
      </c>
      <c r="J32" s="8" t="s">
        <v>14</v>
      </c>
      <c r="K32" s="8">
        <f t="shared" si="3"/>
        <v>356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8.5" customHeight="1">
      <c r="A33" s="8">
        <v>32</v>
      </c>
      <c r="B33" s="7" t="s">
        <v>25</v>
      </c>
      <c r="C33" s="7" t="s">
        <v>16</v>
      </c>
      <c r="D33" s="7" t="s">
        <v>25</v>
      </c>
      <c r="E33" s="8">
        <v>1676</v>
      </c>
      <c r="F33" s="8">
        <f t="shared" si="0"/>
        <v>20112</v>
      </c>
      <c r="G33" s="8">
        <f t="shared" si="1"/>
        <v>279.33999999999997</v>
      </c>
      <c r="H33" s="8">
        <f t="shared" si="2"/>
        <v>76.66</v>
      </c>
      <c r="I33" s="8" t="s">
        <v>14</v>
      </c>
      <c r="J33" s="8" t="s">
        <v>14</v>
      </c>
      <c r="K33" s="8">
        <f t="shared" si="3"/>
        <v>356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8.5" customHeight="1">
      <c r="A34" s="8">
        <v>33</v>
      </c>
      <c r="B34" s="7" t="s">
        <v>41</v>
      </c>
      <c r="C34" s="7" t="s">
        <v>12</v>
      </c>
      <c r="D34" s="7" t="s">
        <v>42</v>
      </c>
      <c r="E34" s="8">
        <v>817</v>
      </c>
      <c r="F34" s="8">
        <f t="shared" si="0"/>
        <v>9804</v>
      </c>
      <c r="G34" s="8">
        <f t="shared" si="1"/>
        <v>136.16</v>
      </c>
      <c r="H34" s="8">
        <f t="shared" si="2"/>
        <v>76.66</v>
      </c>
      <c r="I34" s="8" t="s">
        <v>14</v>
      </c>
      <c r="J34" s="8" t="s">
        <v>14</v>
      </c>
      <c r="K34" s="8">
        <f t="shared" si="3"/>
        <v>212.82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8.5" customHeight="1">
      <c r="A35" s="8">
        <v>34</v>
      </c>
      <c r="B35" s="7" t="s">
        <v>15</v>
      </c>
      <c r="C35" s="7" t="s">
        <v>16</v>
      </c>
      <c r="D35" s="7" t="s">
        <v>17</v>
      </c>
      <c r="E35" s="8">
        <v>1000</v>
      </c>
      <c r="F35" s="8">
        <f t="shared" si="0"/>
        <v>12000</v>
      </c>
      <c r="G35" s="8">
        <f t="shared" si="1"/>
        <v>166.66</v>
      </c>
      <c r="H35" s="8">
        <f t="shared" si="2"/>
        <v>76.66</v>
      </c>
      <c r="I35" s="8" t="s">
        <v>14</v>
      </c>
      <c r="J35" s="8" t="s">
        <v>14</v>
      </c>
      <c r="K35" s="8">
        <f t="shared" si="3"/>
        <v>243.32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8.5" customHeight="1">
      <c r="A36" s="8">
        <v>35</v>
      </c>
      <c r="B36" s="7" t="s">
        <v>25</v>
      </c>
      <c r="C36" s="7" t="s">
        <v>16</v>
      </c>
      <c r="D36" s="7" t="s">
        <v>25</v>
      </c>
      <c r="E36" s="8">
        <v>1676</v>
      </c>
      <c r="F36" s="8">
        <f t="shared" si="0"/>
        <v>20112</v>
      </c>
      <c r="G36" s="8">
        <f t="shared" si="1"/>
        <v>279.33999999999997</v>
      </c>
      <c r="H36" s="8">
        <f t="shared" si="2"/>
        <v>76.66</v>
      </c>
      <c r="I36" s="8" t="s">
        <v>14</v>
      </c>
      <c r="J36" s="8" t="s">
        <v>14</v>
      </c>
      <c r="K36" s="8">
        <f t="shared" si="3"/>
        <v>356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8.5" customHeight="1">
      <c r="A37" s="8">
        <v>36</v>
      </c>
      <c r="B37" s="7" t="s">
        <v>43</v>
      </c>
      <c r="C37" s="7" t="s">
        <v>16</v>
      </c>
      <c r="D37" s="7" t="s">
        <v>44</v>
      </c>
      <c r="E37" s="8">
        <v>2392</v>
      </c>
      <c r="F37" s="8">
        <f t="shared" si="0"/>
        <v>28704</v>
      </c>
      <c r="G37" s="8">
        <f t="shared" si="1"/>
        <v>398.66</v>
      </c>
      <c r="H37" s="8">
        <f t="shared" si="2"/>
        <v>76.66</v>
      </c>
      <c r="I37" s="8" t="s">
        <v>14</v>
      </c>
      <c r="J37" s="8" t="s">
        <v>14</v>
      </c>
      <c r="K37" s="8">
        <f t="shared" si="3"/>
        <v>475.32000000000005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8.5" customHeight="1">
      <c r="A38" s="8">
        <v>37</v>
      </c>
      <c r="B38" s="7" t="s">
        <v>45</v>
      </c>
      <c r="C38" s="7" t="s">
        <v>12</v>
      </c>
      <c r="D38" s="7" t="s">
        <v>23</v>
      </c>
      <c r="E38" s="8">
        <v>986</v>
      </c>
      <c r="F38" s="8">
        <f t="shared" si="0"/>
        <v>11832</v>
      </c>
      <c r="G38" s="8">
        <f t="shared" si="1"/>
        <v>164.34</v>
      </c>
      <c r="H38" s="8">
        <f t="shared" si="2"/>
        <v>76.66</v>
      </c>
      <c r="I38" s="8" t="s">
        <v>14</v>
      </c>
      <c r="J38" s="8" t="s">
        <v>14</v>
      </c>
      <c r="K38" s="8">
        <f t="shared" si="3"/>
        <v>241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8.5" customHeight="1">
      <c r="A39" s="8">
        <v>38</v>
      </c>
      <c r="B39" s="7" t="s">
        <v>46</v>
      </c>
      <c r="C39" s="7" t="s">
        <v>12</v>
      </c>
      <c r="D39" s="7" t="s">
        <v>23</v>
      </c>
      <c r="E39" s="8">
        <v>986</v>
      </c>
      <c r="F39" s="8">
        <f t="shared" si="0"/>
        <v>11832</v>
      </c>
      <c r="G39" s="8">
        <f t="shared" si="1"/>
        <v>164.34</v>
      </c>
      <c r="H39" s="8">
        <f t="shared" si="2"/>
        <v>76.66</v>
      </c>
      <c r="I39" s="8" t="s">
        <v>14</v>
      </c>
      <c r="J39" s="8" t="s">
        <v>14</v>
      </c>
      <c r="K39" s="8">
        <f t="shared" si="3"/>
        <v>241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8.5" customHeight="1">
      <c r="A40" s="8">
        <v>39</v>
      </c>
      <c r="B40" s="7" t="s">
        <v>47</v>
      </c>
      <c r="C40" s="7" t="s">
        <v>16</v>
      </c>
      <c r="D40" s="7" t="s">
        <v>48</v>
      </c>
      <c r="E40" s="8">
        <v>1676</v>
      </c>
      <c r="F40" s="8">
        <f t="shared" si="0"/>
        <v>20112</v>
      </c>
      <c r="G40" s="8">
        <f t="shared" si="1"/>
        <v>279.33999999999997</v>
      </c>
      <c r="H40" s="8">
        <f t="shared" si="2"/>
        <v>76.66</v>
      </c>
      <c r="I40" s="8" t="s">
        <v>14</v>
      </c>
      <c r="J40" s="8" t="s">
        <v>14</v>
      </c>
      <c r="K40" s="8">
        <f t="shared" si="3"/>
        <v>356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8.5" customHeight="1">
      <c r="A41" s="8">
        <v>40</v>
      </c>
      <c r="B41" s="7" t="s">
        <v>15</v>
      </c>
      <c r="C41" s="7" t="s">
        <v>16</v>
      </c>
      <c r="D41" s="7" t="s">
        <v>17</v>
      </c>
      <c r="E41" s="8">
        <v>1000</v>
      </c>
      <c r="F41" s="8">
        <f t="shared" si="0"/>
        <v>12000</v>
      </c>
      <c r="G41" s="8">
        <f t="shared" si="1"/>
        <v>166.66</v>
      </c>
      <c r="H41" s="8">
        <f t="shared" si="2"/>
        <v>76.66</v>
      </c>
      <c r="I41" s="8" t="s">
        <v>14</v>
      </c>
      <c r="J41" s="8" t="s">
        <v>14</v>
      </c>
      <c r="K41" s="8">
        <f t="shared" si="3"/>
        <v>243.32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8.5" customHeight="1">
      <c r="A42" s="8">
        <v>41</v>
      </c>
      <c r="B42" s="7" t="s">
        <v>47</v>
      </c>
      <c r="C42" s="7" t="s">
        <v>16</v>
      </c>
      <c r="D42" s="7" t="s">
        <v>48</v>
      </c>
      <c r="E42" s="8">
        <v>1676</v>
      </c>
      <c r="F42" s="8">
        <f t="shared" si="0"/>
        <v>20112</v>
      </c>
      <c r="G42" s="8">
        <f t="shared" si="1"/>
        <v>279.33999999999997</v>
      </c>
      <c r="H42" s="8">
        <f t="shared" si="2"/>
        <v>76.66</v>
      </c>
      <c r="I42" s="8" t="s">
        <v>14</v>
      </c>
      <c r="J42" s="8" t="s">
        <v>14</v>
      </c>
      <c r="K42" s="8">
        <f t="shared" si="3"/>
        <v>356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8.5" customHeight="1">
      <c r="A43" s="8">
        <v>42</v>
      </c>
      <c r="B43" s="7" t="s">
        <v>25</v>
      </c>
      <c r="C43" s="7" t="s">
        <v>16</v>
      </c>
      <c r="D43" s="7" t="s">
        <v>25</v>
      </c>
      <c r="E43" s="8">
        <v>1676</v>
      </c>
      <c r="F43" s="8">
        <f t="shared" si="0"/>
        <v>20112</v>
      </c>
      <c r="G43" s="8">
        <f t="shared" si="1"/>
        <v>279.33999999999997</v>
      </c>
      <c r="H43" s="8">
        <f t="shared" si="2"/>
        <v>76.66</v>
      </c>
      <c r="I43" s="8" t="s">
        <v>14</v>
      </c>
      <c r="J43" s="8" t="s">
        <v>14</v>
      </c>
      <c r="K43" s="8">
        <f t="shared" si="3"/>
        <v>356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8.5" customHeight="1">
      <c r="A44" s="8">
        <v>43</v>
      </c>
      <c r="B44" s="7" t="s">
        <v>47</v>
      </c>
      <c r="C44" s="7" t="s">
        <v>16</v>
      </c>
      <c r="D44" s="7" t="s">
        <v>48</v>
      </c>
      <c r="E44" s="8">
        <v>1676</v>
      </c>
      <c r="F44" s="8">
        <f t="shared" si="0"/>
        <v>20112</v>
      </c>
      <c r="G44" s="8">
        <f t="shared" si="1"/>
        <v>279.33999999999997</v>
      </c>
      <c r="H44" s="8">
        <f t="shared" si="2"/>
        <v>76.66</v>
      </c>
      <c r="I44" s="8" t="s">
        <v>14</v>
      </c>
      <c r="J44" s="8" t="s">
        <v>14</v>
      </c>
      <c r="K44" s="8">
        <f t="shared" si="3"/>
        <v>356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8.5" customHeight="1">
      <c r="A45" s="8">
        <v>44</v>
      </c>
      <c r="B45" s="7" t="s">
        <v>15</v>
      </c>
      <c r="C45" s="7" t="s">
        <v>16</v>
      </c>
      <c r="D45" s="7" t="s">
        <v>17</v>
      </c>
      <c r="E45" s="8">
        <v>1000</v>
      </c>
      <c r="F45" s="8">
        <f t="shared" si="0"/>
        <v>12000</v>
      </c>
      <c r="G45" s="8">
        <f t="shared" si="1"/>
        <v>166.66</v>
      </c>
      <c r="H45" s="8">
        <f t="shared" si="2"/>
        <v>76.66</v>
      </c>
      <c r="I45" s="8" t="s">
        <v>14</v>
      </c>
      <c r="J45" s="8" t="s">
        <v>14</v>
      </c>
      <c r="K45" s="8">
        <f t="shared" si="3"/>
        <v>243.32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8.5" customHeight="1">
      <c r="A46" s="8">
        <v>45</v>
      </c>
      <c r="B46" s="7" t="s">
        <v>49</v>
      </c>
      <c r="C46" s="7" t="s">
        <v>12</v>
      </c>
      <c r="D46" s="7" t="s">
        <v>42</v>
      </c>
      <c r="E46" s="8">
        <v>817</v>
      </c>
      <c r="F46" s="8">
        <f t="shared" si="0"/>
        <v>9804</v>
      </c>
      <c r="G46" s="8">
        <f t="shared" si="1"/>
        <v>136.16</v>
      </c>
      <c r="H46" s="8">
        <f t="shared" si="2"/>
        <v>76.66</v>
      </c>
      <c r="I46" s="8" t="s">
        <v>14</v>
      </c>
      <c r="J46" s="8" t="s">
        <v>14</v>
      </c>
      <c r="K46" s="8">
        <f t="shared" si="3"/>
        <v>212.82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8.5" customHeight="1">
      <c r="A47" s="8">
        <v>46</v>
      </c>
      <c r="B47" s="7" t="s">
        <v>25</v>
      </c>
      <c r="C47" s="7" t="s">
        <v>16</v>
      </c>
      <c r="D47" s="7" t="s">
        <v>25</v>
      </c>
      <c r="E47" s="8">
        <v>1676</v>
      </c>
      <c r="F47" s="8">
        <f t="shared" si="0"/>
        <v>20112</v>
      </c>
      <c r="G47" s="8">
        <f t="shared" si="1"/>
        <v>279.33999999999997</v>
      </c>
      <c r="H47" s="8">
        <f t="shared" si="2"/>
        <v>76.66</v>
      </c>
      <c r="I47" s="8" t="s">
        <v>14</v>
      </c>
      <c r="J47" s="8" t="s">
        <v>14</v>
      </c>
      <c r="K47" s="8">
        <f t="shared" si="3"/>
        <v>356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8.5" customHeight="1">
      <c r="A48" s="8">
        <v>47</v>
      </c>
      <c r="B48" s="7" t="s">
        <v>15</v>
      </c>
      <c r="C48" s="7" t="s">
        <v>16</v>
      </c>
      <c r="D48" s="7" t="s">
        <v>17</v>
      </c>
      <c r="E48" s="8">
        <v>1000</v>
      </c>
      <c r="F48" s="8">
        <f t="shared" si="0"/>
        <v>12000</v>
      </c>
      <c r="G48" s="8">
        <f t="shared" si="1"/>
        <v>166.66</v>
      </c>
      <c r="H48" s="8">
        <f t="shared" si="2"/>
        <v>76.66</v>
      </c>
      <c r="I48" s="8" t="s">
        <v>14</v>
      </c>
      <c r="J48" s="8" t="s">
        <v>14</v>
      </c>
      <c r="K48" s="8">
        <f t="shared" si="3"/>
        <v>243.32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8.5" customHeight="1">
      <c r="A49" s="8">
        <v>48</v>
      </c>
      <c r="B49" s="7" t="s">
        <v>15</v>
      </c>
      <c r="C49" s="7" t="s">
        <v>16</v>
      </c>
      <c r="D49" s="7" t="s">
        <v>17</v>
      </c>
      <c r="E49" s="8">
        <v>1000</v>
      </c>
      <c r="F49" s="8">
        <f t="shared" si="0"/>
        <v>12000</v>
      </c>
      <c r="G49" s="8">
        <f t="shared" si="1"/>
        <v>166.66</v>
      </c>
      <c r="H49" s="8">
        <f t="shared" si="2"/>
        <v>76.66</v>
      </c>
      <c r="I49" s="8" t="s">
        <v>14</v>
      </c>
      <c r="J49" s="8" t="s">
        <v>14</v>
      </c>
      <c r="K49" s="8">
        <f t="shared" si="3"/>
        <v>243.32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8.5" customHeight="1">
      <c r="A50" s="8">
        <v>49</v>
      </c>
      <c r="B50" s="7" t="s">
        <v>47</v>
      </c>
      <c r="C50" s="7" t="s">
        <v>16</v>
      </c>
      <c r="D50" s="7" t="s">
        <v>48</v>
      </c>
      <c r="E50" s="8">
        <v>1676</v>
      </c>
      <c r="F50" s="8">
        <f t="shared" si="0"/>
        <v>20112</v>
      </c>
      <c r="G50" s="8">
        <f t="shared" si="1"/>
        <v>279.33999999999997</v>
      </c>
      <c r="H50" s="8">
        <f t="shared" si="2"/>
        <v>76.66</v>
      </c>
      <c r="I50" s="8" t="s">
        <v>14</v>
      </c>
      <c r="J50" s="8" t="s">
        <v>14</v>
      </c>
      <c r="K50" s="8">
        <f t="shared" si="3"/>
        <v>356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8.5" customHeight="1">
      <c r="A51" s="8">
        <v>50</v>
      </c>
      <c r="B51" s="7" t="s">
        <v>50</v>
      </c>
      <c r="C51" s="7" t="s">
        <v>12</v>
      </c>
      <c r="D51" s="7" t="s">
        <v>19</v>
      </c>
      <c r="E51" s="8">
        <v>1212</v>
      </c>
      <c r="F51" s="8">
        <f t="shared" si="0"/>
        <v>14544</v>
      </c>
      <c r="G51" s="8">
        <f t="shared" si="1"/>
        <v>202</v>
      </c>
      <c r="H51" s="8">
        <f t="shared" si="2"/>
        <v>76.66</v>
      </c>
      <c r="I51" s="8" t="s">
        <v>14</v>
      </c>
      <c r="J51" s="8" t="s">
        <v>14</v>
      </c>
      <c r="K51" s="8">
        <f t="shared" si="3"/>
        <v>278.65999999999997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8.5" customHeight="1">
      <c r="A52" s="8">
        <v>51</v>
      </c>
      <c r="B52" s="7" t="s">
        <v>51</v>
      </c>
      <c r="C52" s="7" t="s">
        <v>12</v>
      </c>
      <c r="D52" s="7" t="s">
        <v>40</v>
      </c>
      <c r="E52" s="8">
        <v>3854</v>
      </c>
      <c r="F52" s="8">
        <f t="shared" si="0"/>
        <v>46248</v>
      </c>
      <c r="G52" s="8">
        <f t="shared" si="1"/>
        <v>642.34</v>
      </c>
      <c r="H52" s="8">
        <f t="shared" si="2"/>
        <v>76.66</v>
      </c>
      <c r="I52" s="8" t="s">
        <v>14</v>
      </c>
      <c r="J52" s="8" t="s">
        <v>14</v>
      </c>
      <c r="K52" s="8">
        <f t="shared" si="3"/>
        <v>719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8.5" customHeight="1">
      <c r="A53" s="8">
        <v>52</v>
      </c>
      <c r="B53" s="7" t="s">
        <v>52</v>
      </c>
      <c r="C53" s="7" t="s">
        <v>12</v>
      </c>
      <c r="D53" s="7" t="s">
        <v>19</v>
      </c>
      <c r="E53" s="8">
        <v>1212</v>
      </c>
      <c r="F53" s="8">
        <f t="shared" si="0"/>
        <v>14544</v>
      </c>
      <c r="G53" s="8">
        <f t="shared" si="1"/>
        <v>202</v>
      </c>
      <c r="H53" s="8">
        <f t="shared" si="2"/>
        <v>76.66</v>
      </c>
      <c r="I53" s="8" t="s">
        <v>14</v>
      </c>
      <c r="J53" s="8" t="s">
        <v>14</v>
      </c>
      <c r="K53" s="8">
        <f t="shared" si="3"/>
        <v>278.65999999999997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8.5" customHeight="1">
      <c r="A54" s="8">
        <v>53</v>
      </c>
      <c r="B54" s="7" t="s">
        <v>53</v>
      </c>
      <c r="C54" s="7" t="s">
        <v>12</v>
      </c>
      <c r="D54" s="7" t="s">
        <v>19</v>
      </c>
      <c r="E54" s="8">
        <v>1212</v>
      </c>
      <c r="F54" s="8">
        <f t="shared" si="0"/>
        <v>14544</v>
      </c>
      <c r="G54" s="8">
        <f t="shared" si="1"/>
        <v>202</v>
      </c>
      <c r="H54" s="8">
        <f t="shared" si="2"/>
        <v>76.66</v>
      </c>
      <c r="I54" s="8" t="s">
        <v>14</v>
      </c>
      <c r="J54" s="8" t="s">
        <v>14</v>
      </c>
      <c r="K54" s="8">
        <f t="shared" si="3"/>
        <v>278.65999999999997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8.5" customHeight="1">
      <c r="A55" s="8">
        <v>54</v>
      </c>
      <c r="B55" s="7" t="s">
        <v>54</v>
      </c>
      <c r="C55" s="7" t="s">
        <v>12</v>
      </c>
      <c r="D55" s="7" t="s">
        <v>23</v>
      </c>
      <c r="E55" s="8">
        <v>986</v>
      </c>
      <c r="F55" s="8">
        <f t="shared" si="0"/>
        <v>11832</v>
      </c>
      <c r="G55" s="8">
        <f t="shared" si="1"/>
        <v>164.34</v>
      </c>
      <c r="H55" s="8">
        <f t="shared" si="2"/>
        <v>76.66</v>
      </c>
      <c r="I55" s="8" t="s">
        <v>14</v>
      </c>
      <c r="J55" s="8" t="s">
        <v>14</v>
      </c>
      <c r="K55" s="8">
        <f t="shared" si="3"/>
        <v>241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8.5" customHeight="1">
      <c r="A56" s="8">
        <v>55</v>
      </c>
      <c r="B56" s="7" t="s">
        <v>55</v>
      </c>
      <c r="C56" s="7" t="s">
        <v>12</v>
      </c>
      <c r="D56" s="7" t="s">
        <v>19</v>
      </c>
      <c r="E56" s="8">
        <v>1212</v>
      </c>
      <c r="F56" s="8">
        <f t="shared" si="0"/>
        <v>14544</v>
      </c>
      <c r="G56" s="8">
        <f t="shared" si="1"/>
        <v>202</v>
      </c>
      <c r="H56" s="8">
        <f t="shared" si="2"/>
        <v>76.66</v>
      </c>
      <c r="I56" s="8" t="s">
        <v>14</v>
      </c>
      <c r="J56" s="8" t="s">
        <v>14</v>
      </c>
      <c r="K56" s="8">
        <f t="shared" si="3"/>
        <v>278.65999999999997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8.5" customHeight="1">
      <c r="A57" s="8">
        <v>56</v>
      </c>
      <c r="B57" s="7" t="s">
        <v>56</v>
      </c>
      <c r="C57" s="7" t="s">
        <v>12</v>
      </c>
      <c r="D57" s="7" t="s">
        <v>13</v>
      </c>
      <c r="E57" s="8">
        <v>2368</v>
      </c>
      <c r="F57" s="10">
        <f>ROUND(E57*1,2)+(E57/30*1)</f>
        <v>2446.9333333333334</v>
      </c>
      <c r="G57" s="11">
        <f>ROUND(E57/12,2)+(E57/30*1)</f>
        <v>276.26333333333332</v>
      </c>
      <c r="H57" s="10">
        <f>ROUND(460/12,2)+(460/30*1)</f>
        <v>53.663333333333334</v>
      </c>
      <c r="I57" s="8" t="s">
        <v>14</v>
      </c>
      <c r="J57" s="8" t="s">
        <v>14</v>
      </c>
      <c r="K57" s="10">
        <f t="shared" ref="K57" si="4">G57+H57</f>
        <v>329.92666666666668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8.5" customHeight="1">
      <c r="A58" s="8">
        <v>57</v>
      </c>
      <c r="B58" s="7" t="s">
        <v>56</v>
      </c>
      <c r="C58" s="7" t="s">
        <v>12</v>
      </c>
      <c r="D58" s="7" t="s">
        <v>13</v>
      </c>
      <c r="E58" s="8">
        <v>2368</v>
      </c>
      <c r="F58" s="8">
        <f>ROUND(E58*10,2)+1184</f>
        <v>24864</v>
      </c>
      <c r="G58" s="10">
        <v>98.67</v>
      </c>
      <c r="H58" s="10">
        <v>19.170000000000002</v>
      </c>
      <c r="I58" s="8" t="s">
        <v>14</v>
      </c>
      <c r="J58" s="8" t="s">
        <v>14</v>
      </c>
      <c r="K58" s="10">
        <f t="shared" si="3"/>
        <v>117.84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8.5" customHeight="1">
      <c r="A59" s="8">
        <v>58</v>
      </c>
      <c r="B59" s="7" t="s">
        <v>15</v>
      </c>
      <c r="C59" s="7" t="s">
        <v>16</v>
      </c>
      <c r="D59" s="7" t="s">
        <v>17</v>
      </c>
      <c r="E59" s="8">
        <v>1000</v>
      </c>
      <c r="F59" s="8">
        <f t="shared" si="0"/>
        <v>12000</v>
      </c>
      <c r="G59" s="8">
        <f t="shared" si="1"/>
        <v>166.66</v>
      </c>
      <c r="H59" s="8">
        <f t="shared" si="2"/>
        <v>76.66</v>
      </c>
      <c r="I59" s="8" t="s">
        <v>14</v>
      </c>
      <c r="J59" s="8" t="s">
        <v>14</v>
      </c>
      <c r="K59" s="8">
        <f t="shared" si="3"/>
        <v>243.32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8.5" customHeight="1">
      <c r="A60" s="8">
        <v>59</v>
      </c>
      <c r="B60" s="7" t="s">
        <v>57</v>
      </c>
      <c r="C60" s="7" t="s">
        <v>58</v>
      </c>
      <c r="D60" s="7" t="s">
        <v>59</v>
      </c>
      <c r="E60" s="8">
        <v>596</v>
      </c>
      <c r="F60" s="8">
        <f t="shared" si="0"/>
        <v>7152</v>
      </c>
      <c r="G60" s="8">
        <f t="shared" si="1"/>
        <v>99.34</v>
      </c>
      <c r="H60" s="8">
        <f t="shared" si="2"/>
        <v>76.66</v>
      </c>
      <c r="I60" s="8" t="s">
        <v>14</v>
      </c>
      <c r="J60" s="8" t="s">
        <v>14</v>
      </c>
      <c r="K60" s="8">
        <f t="shared" si="3"/>
        <v>176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8.5" customHeight="1">
      <c r="A61" s="8">
        <v>60</v>
      </c>
      <c r="B61" s="7" t="s">
        <v>34</v>
      </c>
      <c r="C61" s="7" t="s">
        <v>12</v>
      </c>
      <c r="D61" s="7" t="s">
        <v>19</v>
      </c>
      <c r="E61" s="8">
        <v>1212</v>
      </c>
      <c r="F61" s="8">
        <f t="shared" si="0"/>
        <v>14544</v>
      </c>
      <c r="G61" s="8">
        <f t="shared" si="1"/>
        <v>202</v>
      </c>
      <c r="H61" s="8">
        <f t="shared" si="2"/>
        <v>76.66</v>
      </c>
      <c r="I61" s="8" t="s">
        <v>14</v>
      </c>
      <c r="J61" s="8" t="s">
        <v>14</v>
      </c>
      <c r="K61" s="8">
        <f t="shared" si="3"/>
        <v>278.65999999999997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8.5" customHeight="1">
      <c r="A62" s="8">
        <v>61</v>
      </c>
      <c r="B62" s="7" t="s">
        <v>60</v>
      </c>
      <c r="C62" s="7" t="s">
        <v>12</v>
      </c>
      <c r="D62" s="7" t="s">
        <v>13</v>
      </c>
      <c r="E62" s="8">
        <v>2368</v>
      </c>
      <c r="F62" s="10">
        <f>ROUND(E62*1,2)+1973.33</f>
        <v>4341.33</v>
      </c>
      <c r="G62" s="10">
        <f>F62/12</f>
        <v>361.77749999999997</v>
      </c>
      <c r="H62" s="8">
        <f>ROUND(460/12,2)*2</f>
        <v>76.66</v>
      </c>
      <c r="I62" s="8" t="s">
        <v>14</v>
      </c>
      <c r="J62" s="8" t="s">
        <v>14</v>
      </c>
      <c r="K62" s="8">
        <f t="shared" ref="K62" si="5">G62+H62</f>
        <v>438.4375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8.5" customHeight="1">
      <c r="A63" s="8">
        <v>62</v>
      </c>
      <c r="B63" s="7" t="s">
        <v>60</v>
      </c>
      <c r="C63" s="7" t="s">
        <v>12</v>
      </c>
      <c r="D63" s="7" t="s">
        <v>13</v>
      </c>
      <c r="E63" s="8">
        <v>2368</v>
      </c>
      <c r="F63" s="10">
        <f>ROUND(E58*10,2)+(E58/30*15)</f>
        <v>24864</v>
      </c>
      <c r="G63" s="10">
        <f>ROUND(F63/12,2)</f>
        <v>2072</v>
      </c>
      <c r="H63" s="8">
        <f t="shared" si="2"/>
        <v>76.66</v>
      </c>
      <c r="I63" s="8" t="s">
        <v>14</v>
      </c>
      <c r="J63" s="8" t="s">
        <v>14</v>
      </c>
      <c r="K63" s="8">
        <f t="shared" si="3"/>
        <v>2148.66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8.5" customHeight="1">
      <c r="A64" s="8">
        <v>63</v>
      </c>
      <c r="B64" s="7" t="s">
        <v>15</v>
      </c>
      <c r="C64" s="7" t="s">
        <v>16</v>
      </c>
      <c r="D64" s="7" t="s">
        <v>17</v>
      </c>
      <c r="E64" s="8">
        <v>1000</v>
      </c>
      <c r="F64" s="8">
        <f t="shared" si="0"/>
        <v>12000</v>
      </c>
      <c r="G64" s="8">
        <f t="shared" si="1"/>
        <v>166.66</v>
      </c>
      <c r="H64" s="8">
        <f t="shared" si="2"/>
        <v>76.66</v>
      </c>
      <c r="I64" s="8" t="s">
        <v>14</v>
      </c>
      <c r="J64" s="8" t="s">
        <v>14</v>
      </c>
      <c r="K64" s="8">
        <f t="shared" si="3"/>
        <v>243.32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8.5" customHeight="1">
      <c r="A65" s="8">
        <v>64</v>
      </c>
      <c r="B65" s="7" t="s">
        <v>47</v>
      </c>
      <c r="C65" s="7" t="s">
        <v>16</v>
      </c>
      <c r="D65" s="7" t="s">
        <v>48</v>
      </c>
      <c r="E65" s="8">
        <v>1676</v>
      </c>
      <c r="F65" s="8">
        <f t="shared" si="0"/>
        <v>20112</v>
      </c>
      <c r="G65" s="8">
        <f t="shared" si="1"/>
        <v>279.33999999999997</v>
      </c>
      <c r="H65" s="8">
        <f t="shared" si="2"/>
        <v>76.66</v>
      </c>
      <c r="I65" s="8" t="s">
        <v>14</v>
      </c>
      <c r="J65" s="8" t="s">
        <v>14</v>
      </c>
      <c r="K65" s="8">
        <f t="shared" si="3"/>
        <v>356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8.5" customHeight="1">
      <c r="A66" s="8">
        <v>65</v>
      </c>
      <c r="B66" s="7" t="s">
        <v>43</v>
      </c>
      <c r="C66" s="7" t="s">
        <v>16</v>
      </c>
      <c r="D66" s="7" t="s">
        <v>44</v>
      </c>
      <c r="E66" s="8">
        <v>2392</v>
      </c>
      <c r="F66" s="8">
        <f t="shared" si="0"/>
        <v>28704</v>
      </c>
      <c r="G66" s="8">
        <f t="shared" si="1"/>
        <v>398.66</v>
      </c>
      <c r="H66" s="8">
        <f t="shared" si="2"/>
        <v>76.66</v>
      </c>
      <c r="I66" s="8" t="s">
        <v>14</v>
      </c>
      <c r="J66" s="8" t="s">
        <v>14</v>
      </c>
      <c r="K66" s="8">
        <f t="shared" si="3"/>
        <v>475.32000000000005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8.5" customHeight="1">
      <c r="A67" s="8">
        <v>66</v>
      </c>
      <c r="B67" s="7" t="s">
        <v>25</v>
      </c>
      <c r="C67" s="7" t="s">
        <v>16</v>
      </c>
      <c r="D67" s="7" t="s">
        <v>25</v>
      </c>
      <c r="E67" s="8">
        <v>1676</v>
      </c>
      <c r="F67" s="8">
        <f t="shared" si="0"/>
        <v>20112</v>
      </c>
      <c r="G67" s="8">
        <f t="shared" si="1"/>
        <v>279.33999999999997</v>
      </c>
      <c r="H67" s="8">
        <f t="shared" si="2"/>
        <v>76.66</v>
      </c>
      <c r="I67" s="8" t="s">
        <v>14</v>
      </c>
      <c r="J67" s="8" t="s">
        <v>14</v>
      </c>
      <c r="K67" s="8">
        <f t="shared" si="3"/>
        <v>356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8.5" customHeight="1">
      <c r="A68" s="8">
        <v>67</v>
      </c>
      <c r="B68" s="7" t="s">
        <v>61</v>
      </c>
      <c r="C68" s="7" t="s">
        <v>12</v>
      </c>
      <c r="D68" s="7" t="s">
        <v>23</v>
      </c>
      <c r="E68" s="8">
        <v>986</v>
      </c>
      <c r="F68" s="8">
        <f t="shared" ref="F68:F128" si="6">ROUND(E68*12,2)</f>
        <v>11832</v>
      </c>
      <c r="G68" s="8">
        <f t="shared" si="1"/>
        <v>164.34</v>
      </c>
      <c r="H68" s="8">
        <f t="shared" si="2"/>
        <v>76.66</v>
      </c>
      <c r="I68" s="8" t="s">
        <v>14</v>
      </c>
      <c r="J68" s="8" t="s">
        <v>14</v>
      </c>
      <c r="K68" s="8">
        <f t="shared" ref="K68:K128" si="7">G68+H68</f>
        <v>241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8.5" customHeight="1">
      <c r="A69" s="8">
        <v>68</v>
      </c>
      <c r="B69" s="7" t="s">
        <v>62</v>
      </c>
      <c r="C69" s="7" t="s">
        <v>12</v>
      </c>
      <c r="D69" s="7" t="s">
        <v>28</v>
      </c>
      <c r="E69" s="8">
        <v>1676</v>
      </c>
      <c r="F69" s="8">
        <f t="shared" si="6"/>
        <v>20112</v>
      </c>
      <c r="G69" s="8">
        <f t="shared" ref="G69:G132" si="8">ROUND(E69/12,2)*2</f>
        <v>279.33999999999997</v>
      </c>
      <c r="H69" s="8">
        <f t="shared" ref="H69:H132" si="9">ROUND(460/12,2)*2</f>
        <v>76.66</v>
      </c>
      <c r="I69" s="8" t="s">
        <v>14</v>
      </c>
      <c r="J69" s="8" t="s">
        <v>14</v>
      </c>
      <c r="K69" s="8">
        <f t="shared" si="7"/>
        <v>356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8.5" customHeight="1">
      <c r="A70" s="8">
        <v>69</v>
      </c>
      <c r="B70" s="7" t="s">
        <v>63</v>
      </c>
      <c r="C70" s="7" t="s">
        <v>16</v>
      </c>
      <c r="D70" s="7" t="s">
        <v>64</v>
      </c>
      <c r="E70" s="8">
        <v>4818</v>
      </c>
      <c r="F70" s="8">
        <f t="shared" si="6"/>
        <v>57816</v>
      </c>
      <c r="G70" s="8">
        <f t="shared" si="8"/>
        <v>803</v>
      </c>
      <c r="H70" s="8">
        <f t="shared" si="9"/>
        <v>76.66</v>
      </c>
      <c r="I70" s="8" t="s">
        <v>14</v>
      </c>
      <c r="J70" s="8" t="s">
        <v>14</v>
      </c>
      <c r="K70" s="8">
        <f t="shared" si="7"/>
        <v>879.66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28.5" customHeight="1">
      <c r="A71" s="8">
        <v>70</v>
      </c>
      <c r="B71" s="7" t="s">
        <v>25</v>
      </c>
      <c r="C71" s="7" t="s">
        <v>16</v>
      </c>
      <c r="D71" s="7" t="s">
        <v>25</v>
      </c>
      <c r="E71" s="8">
        <v>1676</v>
      </c>
      <c r="F71" s="8">
        <f t="shared" si="6"/>
        <v>20112</v>
      </c>
      <c r="G71" s="8">
        <f t="shared" si="8"/>
        <v>279.33999999999997</v>
      </c>
      <c r="H71" s="8">
        <f t="shared" si="9"/>
        <v>76.66</v>
      </c>
      <c r="I71" s="8" t="s">
        <v>14</v>
      </c>
      <c r="J71" s="8" t="s">
        <v>14</v>
      </c>
      <c r="K71" s="8">
        <f t="shared" si="7"/>
        <v>356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28.5" customHeight="1">
      <c r="A72" s="8">
        <v>71</v>
      </c>
      <c r="B72" s="7" t="s">
        <v>65</v>
      </c>
      <c r="C72" s="7" t="s">
        <v>12</v>
      </c>
      <c r="D72" s="7" t="s">
        <v>19</v>
      </c>
      <c r="E72" s="8">
        <v>1212</v>
      </c>
      <c r="F72" s="8">
        <f t="shared" si="6"/>
        <v>14544</v>
      </c>
      <c r="G72" s="8">
        <f t="shared" si="8"/>
        <v>202</v>
      </c>
      <c r="H72" s="8">
        <f t="shared" si="9"/>
        <v>76.66</v>
      </c>
      <c r="I72" s="8" t="s">
        <v>14</v>
      </c>
      <c r="J72" s="8" t="s">
        <v>14</v>
      </c>
      <c r="K72" s="8">
        <f t="shared" si="7"/>
        <v>278.65999999999997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28.5" customHeight="1">
      <c r="A73" s="8">
        <v>72</v>
      </c>
      <c r="B73" s="7" t="s">
        <v>57</v>
      </c>
      <c r="C73" s="7" t="s">
        <v>58</v>
      </c>
      <c r="D73" s="7" t="s">
        <v>59</v>
      </c>
      <c r="E73" s="8">
        <v>596</v>
      </c>
      <c r="F73" s="8">
        <f t="shared" si="6"/>
        <v>7152</v>
      </c>
      <c r="G73" s="8">
        <f t="shared" si="8"/>
        <v>99.34</v>
      </c>
      <c r="H73" s="8">
        <f t="shared" si="9"/>
        <v>76.66</v>
      </c>
      <c r="I73" s="8" t="s">
        <v>14</v>
      </c>
      <c r="J73" s="8" t="s">
        <v>14</v>
      </c>
      <c r="K73" s="8">
        <f t="shared" si="7"/>
        <v>176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28.5" customHeight="1">
      <c r="A74" s="8">
        <v>73</v>
      </c>
      <c r="B74" s="7" t="s">
        <v>15</v>
      </c>
      <c r="C74" s="7" t="s">
        <v>16</v>
      </c>
      <c r="D74" s="7" t="s">
        <v>17</v>
      </c>
      <c r="E74" s="8">
        <v>1000</v>
      </c>
      <c r="F74" s="8">
        <f t="shared" si="6"/>
        <v>12000</v>
      </c>
      <c r="G74" s="8">
        <f t="shared" si="8"/>
        <v>166.66</v>
      </c>
      <c r="H74" s="8">
        <f t="shared" si="9"/>
        <v>76.66</v>
      </c>
      <c r="I74" s="8" t="s">
        <v>14</v>
      </c>
      <c r="J74" s="8" t="s">
        <v>14</v>
      </c>
      <c r="K74" s="8">
        <f t="shared" si="7"/>
        <v>243.32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28.5" customHeight="1">
      <c r="A75" s="8">
        <v>74</v>
      </c>
      <c r="B75" s="7" t="s">
        <v>47</v>
      </c>
      <c r="C75" s="7" t="s">
        <v>16</v>
      </c>
      <c r="D75" s="7" t="s">
        <v>48</v>
      </c>
      <c r="E75" s="8">
        <v>1676</v>
      </c>
      <c r="F75" s="8">
        <f t="shared" si="6"/>
        <v>20112</v>
      </c>
      <c r="G75" s="8">
        <f t="shared" si="8"/>
        <v>279.33999999999997</v>
      </c>
      <c r="H75" s="8">
        <f t="shared" si="9"/>
        <v>76.66</v>
      </c>
      <c r="I75" s="8" t="s">
        <v>14</v>
      </c>
      <c r="J75" s="8" t="s">
        <v>14</v>
      </c>
      <c r="K75" s="8">
        <f t="shared" si="7"/>
        <v>356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8.5" customHeight="1">
      <c r="A76" s="8">
        <v>75</v>
      </c>
      <c r="B76" s="7" t="s">
        <v>66</v>
      </c>
      <c r="C76" s="7" t="s">
        <v>12</v>
      </c>
      <c r="D76" s="7" t="s">
        <v>42</v>
      </c>
      <c r="E76" s="8">
        <v>817</v>
      </c>
      <c r="F76" s="8">
        <f t="shared" si="6"/>
        <v>9804</v>
      </c>
      <c r="G76" s="8">
        <f t="shared" si="8"/>
        <v>136.16</v>
      </c>
      <c r="H76" s="8">
        <f t="shared" si="9"/>
        <v>76.66</v>
      </c>
      <c r="I76" s="8" t="s">
        <v>14</v>
      </c>
      <c r="J76" s="8" t="s">
        <v>14</v>
      </c>
      <c r="K76" s="8">
        <f t="shared" si="7"/>
        <v>212.82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28.5" customHeight="1">
      <c r="A77" s="8">
        <v>76</v>
      </c>
      <c r="B77" s="7" t="s">
        <v>67</v>
      </c>
      <c r="C77" s="7" t="s">
        <v>12</v>
      </c>
      <c r="D77" s="7" t="s">
        <v>19</v>
      </c>
      <c r="E77" s="8">
        <v>1212</v>
      </c>
      <c r="F77" s="8">
        <f t="shared" si="6"/>
        <v>14544</v>
      </c>
      <c r="G77" s="8">
        <f t="shared" si="8"/>
        <v>202</v>
      </c>
      <c r="H77" s="8">
        <f t="shared" si="9"/>
        <v>76.66</v>
      </c>
      <c r="I77" s="8" t="s">
        <v>14</v>
      </c>
      <c r="J77" s="8" t="s">
        <v>14</v>
      </c>
      <c r="K77" s="8">
        <f t="shared" si="7"/>
        <v>278.65999999999997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28.5" customHeight="1">
      <c r="A78" s="8">
        <v>77</v>
      </c>
      <c r="B78" s="7" t="s">
        <v>68</v>
      </c>
      <c r="C78" s="7" t="s">
        <v>12</v>
      </c>
      <c r="D78" s="7" t="s">
        <v>19</v>
      </c>
      <c r="E78" s="8">
        <v>1212</v>
      </c>
      <c r="F78" s="8">
        <f t="shared" si="6"/>
        <v>14544</v>
      </c>
      <c r="G78" s="8">
        <f t="shared" si="8"/>
        <v>202</v>
      </c>
      <c r="H78" s="8">
        <f t="shared" si="9"/>
        <v>76.66</v>
      </c>
      <c r="I78" s="8" t="s">
        <v>14</v>
      </c>
      <c r="J78" s="8" t="s">
        <v>14</v>
      </c>
      <c r="K78" s="8">
        <f t="shared" si="7"/>
        <v>278.65999999999997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28.5" customHeight="1">
      <c r="A79" s="8">
        <v>78</v>
      </c>
      <c r="B79" s="7" t="s">
        <v>69</v>
      </c>
      <c r="C79" s="7" t="s">
        <v>12</v>
      </c>
      <c r="D79" s="7" t="s">
        <v>42</v>
      </c>
      <c r="E79" s="8">
        <v>817</v>
      </c>
      <c r="F79" s="8">
        <f t="shared" si="6"/>
        <v>9804</v>
      </c>
      <c r="G79" s="8">
        <f t="shared" si="8"/>
        <v>136.16</v>
      </c>
      <c r="H79" s="8">
        <f t="shared" si="9"/>
        <v>76.66</v>
      </c>
      <c r="I79" s="8" t="s">
        <v>14</v>
      </c>
      <c r="J79" s="8" t="s">
        <v>14</v>
      </c>
      <c r="K79" s="8">
        <f t="shared" si="7"/>
        <v>212.82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28.5" customHeight="1">
      <c r="A80" s="8">
        <v>79</v>
      </c>
      <c r="B80" s="7" t="s">
        <v>25</v>
      </c>
      <c r="C80" s="7" t="s">
        <v>16</v>
      </c>
      <c r="D80" s="7" t="s">
        <v>25</v>
      </c>
      <c r="E80" s="8">
        <v>1676</v>
      </c>
      <c r="F80" s="8">
        <f t="shared" si="6"/>
        <v>20112</v>
      </c>
      <c r="G80" s="8">
        <f t="shared" si="8"/>
        <v>279.33999999999997</v>
      </c>
      <c r="H80" s="8">
        <f t="shared" si="9"/>
        <v>76.66</v>
      </c>
      <c r="I80" s="8" t="s">
        <v>14</v>
      </c>
      <c r="J80" s="8" t="s">
        <v>14</v>
      </c>
      <c r="K80" s="8">
        <f t="shared" si="7"/>
        <v>356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8.5" customHeight="1">
      <c r="A81" s="8">
        <v>80</v>
      </c>
      <c r="B81" s="7" t="s">
        <v>15</v>
      </c>
      <c r="C81" s="7" t="s">
        <v>16</v>
      </c>
      <c r="D81" s="7" t="s">
        <v>17</v>
      </c>
      <c r="E81" s="8">
        <v>1000</v>
      </c>
      <c r="F81" s="8">
        <f t="shared" si="6"/>
        <v>12000</v>
      </c>
      <c r="G81" s="8">
        <f t="shared" si="8"/>
        <v>166.66</v>
      </c>
      <c r="H81" s="8">
        <f t="shared" si="9"/>
        <v>76.66</v>
      </c>
      <c r="I81" s="8" t="s">
        <v>14</v>
      </c>
      <c r="J81" s="8" t="s">
        <v>14</v>
      </c>
      <c r="K81" s="8">
        <f t="shared" si="7"/>
        <v>243.32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8.5" customHeight="1">
      <c r="A82" s="8">
        <v>81</v>
      </c>
      <c r="B82" s="7" t="s">
        <v>70</v>
      </c>
      <c r="C82" s="7" t="s">
        <v>12</v>
      </c>
      <c r="D82" s="7" t="s">
        <v>23</v>
      </c>
      <c r="E82" s="8">
        <v>986</v>
      </c>
      <c r="F82" s="8">
        <f t="shared" si="6"/>
        <v>11832</v>
      </c>
      <c r="G82" s="8">
        <f t="shared" si="8"/>
        <v>164.34</v>
      </c>
      <c r="H82" s="8">
        <f t="shared" si="9"/>
        <v>76.66</v>
      </c>
      <c r="I82" s="8" t="s">
        <v>14</v>
      </c>
      <c r="J82" s="8" t="s">
        <v>14</v>
      </c>
      <c r="K82" s="8">
        <f t="shared" si="7"/>
        <v>241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28.5" customHeight="1">
      <c r="A83" s="8">
        <v>82</v>
      </c>
      <c r="B83" s="7" t="s">
        <v>71</v>
      </c>
      <c r="C83" s="7" t="s">
        <v>12</v>
      </c>
      <c r="D83" s="7" t="s">
        <v>28</v>
      </c>
      <c r="E83" s="8">
        <v>1676</v>
      </c>
      <c r="F83" s="8">
        <f t="shared" si="6"/>
        <v>20112</v>
      </c>
      <c r="G83" s="8">
        <f t="shared" si="8"/>
        <v>279.33999999999997</v>
      </c>
      <c r="H83" s="8">
        <f t="shared" si="9"/>
        <v>76.66</v>
      </c>
      <c r="I83" s="8" t="s">
        <v>14</v>
      </c>
      <c r="J83" s="8" t="s">
        <v>14</v>
      </c>
      <c r="K83" s="8">
        <f t="shared" si="7"/>
        <v>356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28.5" customHeight="1">
      <c r="A84" s="8">
        <v>83</v>
      </c>
      <c r="B84" s="7" t="s">
        <v>47</v>
      </c>
      <c r="C84" s="7" t="s">
        <v>16</v>
      </c>
      <c r="D84" s="7" t="s">
        <v>48</v>
      </c>
      <c r="E84" s="8">
        <v>1676</v>
      </c>
      <c r="F84" s="8">
        <f t="shared" si="6"/>
        <v>20112</v>
      </c>
      <c r="G84" s="8">
        <f t="shared" si="8"/>
        <v>279.33999999999997</v>
      </c>
      <c r="H84" s="8">
        <f t="shared" si="9"/>
        <v>76.66</v>
      </c>
      <c r="I84" s="8" t="s">
        <v>14</v>
      </c>
      <c r="J84" s="8" t="s">
        <v>14</v>
      </c>
      <c r="K84" s="8">
        <f t="shared" si="7"/>
        <v>356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28.5" customHeight="1">
      <c r="A85" s="8">
        <v>84</v>
      </c>
      <c r="B85" s="7" t="s">
        <v>15</v>
      </c>
      <c r="C85" s="7" t="s">
        <v>16</v>
      </c>
      <c r="D85" s="7" t="s">
        <v>17</v>
      </c>
      <c r="E85" s="8">
        <v>1000</v>
      </c>
      <c r="F85" s="8">
        <f t="shared" si="6"/>
        <v>12000</v>
      </c>
      <c r="G85" s="8">
        <f t="shared" si="8"/>
        <v>166.66</v>
      </c>
      <c r="H85" s="8">
        <f t="shared" si="9"/>
        <v>76.66</v>
      </c>
      <c r="I85" s="8" t="s">
        <v>14</v>
      </c>
      <c r="J85" s="8" t="s">
        <v>14</v>
      </c>
      <c r="K85" s="8">
        <f t="shared" si="7"/>
        <v>243.32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28.5" customHeight="1">
      <c r="A86" s="8">
        <v>85</v>
      </c>
      <c r="B86" s="7" t="s">
        <v>25</v>
      </c>
      <c r="C86" s="7" t="s">
        <v>16</v>
      </c>
      <c r="D86" s="7" t="s">
        <v>25</v>
      </c>
      <c r="E86" s="8">
        <v>1676</v>
      </c>
      <c r="F86" s="8">
        <f t="shared" si="6"/>
        <v>20112</v>
      </c>
      <c r="G86" s="8">
        <f t="shared" si="8"/>
        <v>279.33999999999997</v>
      </c>
      <c r="H86" s="8">
        <f t="shared" si="9"/>
        <v>76.66</v>
      </c>
      <c r="I86" s="8" t="s">
        <v>14</v>
      </c>
      <c r="J86" s="8" t="s">
        <v>14</v>
      </c>
      <c r="K86" s="8">
        <f t="shared" si="7"/>
        <v>356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28.5" customHeight="1">
      <c r="A87" s="8">
        <v>86</v>
      </c>
      <c r="B87" s="7" t="s">
        <v>67</v>
      </c>
      <c r="C87" s="7" t="s">
        <v>12</v>
      </c>
      <c r="D87" s="7" t="s">
        <v>19</v>
      </c>
      <c r="E87" s="8">
        <v>1212</v>
      </c>
      <c r="F87" s="8">
        <f t="shared" si="6"/>
        <v>14544</v>
      </c>
      <c r="G87" s="8">
        <f t="shared" si="8"/>
        <v>202</v>
      </c>
      <c r="H87" s="8">
        <f t="shared" si="9"/>
        <v>76.66</v>
      </c>
      <c r="I87" s="8" t="s">
        <v>14</v>
      </c>
      <c r="J87" s="8" t="s">
        <v>14</v>
      </c>
      <c r="K87" s="8">
        <f t="shared" si="7"/>
        <v>278.65999999999997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28.5" customHeight="1">
      <c r="A88" s="8">
        <v>87</v>
      </c>
      <c r="B88" s="7" t="s">
        <v>72</v>
      </c>
      <c r="C88" s="7" t="s">
        <v>12</v>
      </c>
      <c r="D88" s="7" t="s">
        <v>19</v>
      </c>
      <c r="E88" s="8">
        <v>1212</v>
      </c>
      <c r="F88" s="8">
        <f t="shared" si="6"/>
        <v>14544</v>
      </c>
      <c r="G88" s="8">
        <f t="shared" si="8"/>
        <v>202</v>
      </c>
      <c r="H88" s="8">
        <f t="shared" si="9"/>
        <v>76.66</v>
      </c>
      <c r="I88" s="8" t="s">
        <v>14</v>
      </c>
      <c r="J88" s="8" t="s">
        <v>14</v>
      </c>
      <c r="K88" s="8">
        <f t="shared" si="7"/>
        <v>278.65999999999997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28.5" customHeight="1">
      <c r="A89" s="8">
        <v>88</v>
      </c>
      <c r="B89" s="7" t="s">
        <v>25</v>
      </c>
      <c r="C89" s="7" t="s">
        <v>16</v>
      </c>
      <c r="D89" s="7" t="s">
        <v>25</v>
      </c>
      <c r="E89" s="8">
        <v>1676</v>
      </c>
      <c r="F89" s="8">
        <f t="shared" si="6"/>
        <v>20112</v>
      </c>
      <c r="G89" s="8">
        <f t="shared" si="8"/>
        <v>279.33999999999997</v>
      </c>
      <c r="H89" s="8">
        <f t="shared" si="9"/>
        <v>76.66</v>
      </c>
      <c r="I89" s="8" t="s">
        <v>14</v>
      </c>
      <c r="J89" s="8" t="s">
        <v>14</v>
      </c>
      <c r="K89" s="8">
        <f t="shared" si="7"/>
        <v>356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28.5" customHeight="1">
      <c r="A90" s="8">
        <v>89</v>
      </c>
      <c r="B90" s="7" t="s">
        <v>73</v>
      </c>
      <c r="C90" s="7" t="s">
        <v>12</v>
      </c>
      <c r="D90" s="7" t="s">
        <v>19</v>
      </c>
      <c r="E90" s="8">
        <v>1212</v>
      </c>
      <c r="F90" s="8">
        <f t="shared" si="6"/>
        <v>14544</v>
      </c>
      <c r="G90" s="8">
        <f t="shared" si="8"/>
        <v>202</v>
      </c>
      <c r="H90" s="8">
        <f t="shared" si="9"/>
        <v>76.66</v>
      </c>
      <c r="I90" s="8" t="s">
        <v>14</v>
      </c>
      <c r="J90" s="8" t="s">
        <v>14</v>
      </c>
      <c r="K90" s="8">
        <f t="shared" si="7"/>
        <v>278.65999999999997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8.5" customHeight="1">
      <c r="A91" s="8">
        <v>90</v>
      </c>
      <c r="B91" s="7" t="s">
        <v>74</v>
      </c>
      <c r="C91" s="7" t="s">
        <v>12</v>
      </c>
      <c r="D91" s="7" t="s">
        <v>28</v>
      </c>
      <c r="E91" s="8">
        <v>1676</v>
      </c>
      <c r="F91" s="8">
        <f t="shared" si="6"/>
        <v>20112</v>
      </c>
      <c r="G91" s="8">
        <f t="shared" si="8"/>
        <v>279.33999999999997</v>
      </c>
      <c r="H91" s="8">
        <f t="shared" si="9"/>
        <v>76.66</v>
      </c>
      <c r="I91" s="8" t="s">
        <v>14</v>
      </c>
      <c r="J91" s="8" t="s">
        <v>14</v>
      </c>
      <c r="K91" s="8">
        <f t="shared" si="7"/>
        <v>356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8.5" customHeight="1">
      <c r="A92" s="8">
        <v>91</v>
      </c>
      <c r="B92" s="7" t="s">
        <v>47</v>
      </c>
      <c r="C92" s="7" t="s">
        <v>16</v>
      </c>
      <c r="D92" s="7" t="s">
        <v>48</v>
      </c>
      <c r="E92" s="8">
        <v>1676</v>
      </c>
      <c r="F92" s="8">
        <f t="shared" si="6"/>
        <v>20112</v>
      </c>
      <c r="G92" s="8">
        <f t="shared" si="8"/>
        <v>279.33999999999997</v>
      </c>
      <c r="H92" s="8">
        <f t="shared" si="9"/>
        <v>76.66</v>
      </c>
      <c r="I92" s="8" t="s">
        <v>14</v>
      </c>
      <c r="J92" s="8" t="s">
        <v>14</v>
      </c>
      <c r="K92" s="8">
        <f t="shared" si="7"/>
        <v>356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28.5" customHeight="1">
      <c r="A93" s="8">
        <v>92</v>
      </c>
      <c r="B93" s="7" t="s">
        <v>75</v>
      </c>
      <c r="C93" s="7" t="s">
        <v>12</v>
      </c>
      <c r="D93" s="7" t="s">
        <v>19</v>
      </c>
      <c r="E93" s="8">
        <v>1212</v>
      </c>
      <c r="F93" s="8">
        <f t="shared" si="6"/>
        <v>14544</v>
      </c>
      <c r="G93" s="8">
        <f t="shared" si="8"/>
        <v>202</v>
      </c>
      <c r="H93" s="8">
        <f t="shared" si="9"/>
        <v>76.66</v>
      </c>
      <c r="I93" s="8" t="s">
        <v>14</v>
      </c>
      <c r="J93" s="8" t="s">
        <v>14</v>
      </c>
      <c r="K93" s="8">
        <f t="shared" si="7"/>
        <v>278.65999999999997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28.5" customHeight="1">
      <c r="A94" s="8">
        <v>93</v>
      </c>
      <c r="B94" s="7" t="s">
        <v>76</v>
      </c>
      <c r="C94" s="7" t="s">
        <v>12</v>
      </c>
      <c r="D94" s="7" t="s">
        <v>19</v>
      </c>
      <c r="E94" s="8">
        <v>1212</v>
      </c>
      <c r="F94" s="8">
        <f t="shared" si="6"/>
        <v>14544</v>
      </c>
      <c r="G94" s="8">
        <f t="shared" si="8"/>
        <v>202</v>
      </c>
      <c r="H94" s="8">
        <f t="shared" si="9"/>
        <v>76.66</v>
      </c>
      <c r="I94" s="8" t="s">
        <v>14</v>
      </c>
      <c r="J94" s="8" t="s">
        <v>14</v>
      </c>
      <c r="K94" s="8">
        <f t="shared" si="7"/>
        <v>278.65999999999997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28.5" customHeight="1">
      <c r="A95" s="8">
        <v>94</v>
      </c>
      <c r="B95" s="7" t="s">
        <v>77</v>
      </c>
      <c r="C95" s="7" t="s">
        <v>12</v>
      </c>
      <c r="D95" s="7" t="s">
        <v>19</v>
      </c>
      <c r="E95" s="8">
        <v>1212</v>
      </c>
      <c r="F95" s="8">
        <f t="shared" si="6"/>
        <v>14544</v>
      </c>
      <c r="G95" s="8">
        <f t="shared" si="8"/>
        <v>202</v>
      </c>
      <c r="H95" s="8">
        <f t="shared" si="9"/>
        <v>76.66</v>
      </c>
      <c r="I95" s="8" t="s">
        <v>14</v>
      </c>
      <c r="J95" s="8" t="s">
        <v>14</v>
      </c>
      <c r="K95" s="8">
        <f t="shared" si="7"/>
        <v>278.65999999999997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28.5" customHeight="1">
      <c r="A96" s="8">
        <v>95</v>
      </c>
      <c r="B96" s="7" t="s">
        <v>78</v>
      </c>
      <c r="C96" s="7" t="s">
        <v>12</v>
      </c>
      <c r="D96" s="7" t="s">
        <v>42</v>
      </c>
      <c r="E96" s="8">
        <v>817</v>
      </c>
      <c r="F96" s="8">
        <f t="shared" si="6"/>
        <v>9804</v>
      </c>
      <c r="G96" s="8">
        <f t="shared" si="8"/>
        <v>136.16</v>
      </c>
      <c r="H96" s="8">
        <f t="shared" si="9"/>
        <v>76.66</v>
      </c>
      <c r="I96" s="8" t="s">
        <v>14</v>
      </c>
      <c r="J96" s="8" t="s">
        <v>14</v>
      </c>
      <c r="K96" s="8">
        <f t="shared" si="7"/>
        <v>212.82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28.5" customHeight="1">
      <c r="A97" s="8">
        <v>96</v>
      </c>
      <c r="B97" s="7" t="s">
        <v>15</v>
      </c>
      <c r="C97" s="7" t="s">
        <v>16</v>
      </c>
      <c r="D97" s="7" t="s">
        <v>17</v>
      </c>
      <c r="E97" s="8">
        <v>1000</v>
      </c>
      <c r="F97" s="8">
        <f t="shared" si="6"/>
        <v>12000</v>
      </c>
      <c r="G97" s="8">
        <f t="shared" si="8"/>
        <v>166.66</v>
      </c>
      <c r="H97" s="8">
        <f t="shared" si="9"/>
        <v>76.66</v>
      </c>
      <c r="I97" s="8" t="s">
        <v>14</v>
      </c>
      <c r="J97" s="8" t="s">
        <v>14</v>
      </c>
      <c r="K97" s="8">
        <f t="shared" si="7"/>
        <v>243.32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28.5" customHeight="1">
      <c r="A98" s="8">
        <v>97</v>
      </c>
      <c r="B98" s="7" t="s">
        <v>69</v>
      </c>
      <c r="C98" s="7" t="s">
        <v>12</v>
      </c>
      <c r="D98" s="7" t="s">
        <v>42</v>
      </c>
      <c r="E98" s="8">
        <v>817</v>
      </c>
      <c r="F98" s="8">
        <f t="shared" si="6"/>
        <v>9804</v>
      </c>
      <c r="G98" s="8">
        <f t="shared" si="8"/>
        <v>136.16</v>
      </c>
      <c r="H98" s="8">
        <f t="shared" si="9"/>
        <v>76.66</v>
      </c>
      <c r="I98" s="8" t="s">
        <v>14</v>
      </c>
      <c r="J98" s="8" t="s">
        <v>14</v>
      </c>
      <c r="K98" s="8">
        <f t="shared" si="7"/>
        <v>212.82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8.5" customHeight="1">
      <c r="A99" s="8">
        <v>98</v>
      </c>
      <c r="B99" s="7" t="s">
        <v>79</v>
      </c>
      <c r="C99" s="7" t="s">
        <v>16</v>
      </c>
      <c r="D99" s="7" t="s">
        <v>79</v>
      </c>
      <c r="E99" s="8">
        <v>2034</v>
      </c>
      <c r="F99" s="8">
        <f t="shared" si="6"/>
        <v>24408</v>
      </c>
      <c r="G99" s="8">
        <f t="shared" si="8"/>
        <v>339</v>
      </c>
      <c r="H99" s="8">
        <f t="shared" si="9"/>
        <v>76.66</v>
      </c>
      <c r="I99" s="8" t="s">
        <v>14</v>
      </c>
      <c r="J99" s="8" t="s">
        <v>14</v>
      </c>
      <c r="K99" s="8">
        <f t="shared" si="7"/>
        <v>415.65999999999997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8.5" customHeight="1">
      <c r="A100" s="8">
        <v>99</v>
      </c>
      <c r="B100" s="7" t="s">
        <v>80</v>
      </c>
      <c r="C100" s="7" t="s">
        <v>12</v>
      </c>
      <c r="D100" s="7" t="s">
        <v>40</v>
      </c>
      <c r="E100" s="8">
        <v>3854</v>
      </c>
      <c r="F100" s="8">
        <f t="shared" si="6"/>
        <v>46248</v>
      </c>
      <c r="G100" s="8">
        <f t="shared" si="8"/>
        <v>642.34</v>
      </c>
      <c r="H100" s="8">
        <f t="shared" si="9"/>
        <v>76.66</v>
      </c>
      <c r="I100" s="8" t="s">
        <v>14</v>
      </c>
      <c r="J100" s="8" t="s">
        <v>14</v>
      </c>
      <c r="K100" s="8">
        <f t="shared" si="7"/>
        <v>719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8.5" customHeight="1">
      <c r="A101" s="8">
        <v>100</v>
      </c>
      <c r="B101" s="7" t="s">
        <v>79</v>
      </c>
      <c r="C101" s="7" t="s">
        <v>16</v>
      </c>
      <c r="D101" s="7" t="s">
        <v>79</v>
      </c>
      <c r="E101" s="8">
        <v>2034</v>
      </c>
      <c r="F101" s="8">
        <f t="shared" si="6"/>
        <v>24408</v>
      </c>
      <c r="G101" s="8">
        <f t="shared" si="8"/>
        <v>339</v>
      </c>
      <c r="H101" s="8">
        <f t="shared" si="9"/>
        <v>76.66</v>
      </c>
      <c r="I101" s="8" t="s">
        <v>14</v>
      </c>
      <c r="J101" s="8" t="s">
        <v>14</v>
      </c>
      <c r="K101" s="8">
        <f t="shared" si="7"/>
        <v>415.65999999999997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8.5" customHeight="1">
      <c r="A102" s="8">
        <v>101</v>
      </c>
      <c r="B102" s="7" t="s">
        <v>81</v>
      </c>
      <c r="C102" s="7" t="s">
        <v>12</v>
      </c>
      <c r="D102" s="7" t="s">
        <v>42</v>
      </c>
      <c r="E102" s="8">
        <v>817</v>
      </c>
      <c r="F102" s="8">
        <f t="shared" si="6"/>
        <v>9804</v>
      </c>
      <c r="G102" s="8">
        <f t="shared" si="8"/>
        <v>136.16</v>
      </c>
      <c r="H102" s="8">
        <f t="shared" si="9"/>
        <v>76.66</v>
      </c>
      <c r="I102" s="8" t="s">
        <v>14</v>
      </c>
      <c r="J102" s="8" t="s">
        <v>14</v>
      </c>
      <c r="K102" s="8">
        <f t="shared" si="7"/>
        <v>212.82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8.5" customHeight="1">
      <c r="A103" s="8">
        <v>102</v>
      </c>
      <c r="B103" s="7" t="s">
        <v>25</v>
      </c>
      <c r="C103" s="7" t="s">
        <v>16</v>
      </c>
      <c r="D103" s="7" t="s">
        <v>25</v>
      </c>
      <c r="E103" s="8">
        <v>1676</v>
      </c>
      <c r="F103" s="8">
        <f t="shared" si="6"/>
        <v>20112</v>
      </c>
      <c r="G103" s="8">
        <f t="shared" si="8"/>
        <v>279.33999999999997</v>
      </c>
      <c r="H103" s="8">
        <f t="shared" si="9"/>
        <v>76.66</v>
      </c>
      <c r="I103" s="8" t="s">
        <v>14</v>
      </c>
      <c r="J103" s="8" t="s">
        <v>14</v>
      </c>
      <c r="K103" s="8">
        <f t="shared" si="7"/>
        <v>356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28.5" customHeight="1">
      <c r="A104" s="8">
        <v>103</v>
      </c>
      <c r="B104" s="7" t="s">
        <v>82</v>
      </c>
      <c r="C104" s="7" t="s">
        <v>12</v>
      </c>
      <c r="D104" s="7" t="s">
        <v>28</v>
      </c>
      <c r="E104" s="8">
        <v>1676</v>
      </c>
      <c r="F104" s="8">
        <f t="shared" si="6"/>
        <v>20112</v>
      </c>
      <c r="G104" s="8">
        <f t="shared" si="8"/>
        <v>279.33999999999997</v>
      </c>
      <c r="H104" s="8">
        <f t="shared" si="9"/>
        <v>76.66</v>
      </c>
      <c r="I104" s="8" t="s">
        <v>14</v>
      </c>
      <c r="J104" s="8" t="s">
        <v>14</v>
      </c>
      <c r="K104" s="8">
        <f t="shared" si="7"/>
        <v>356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28.5" customHeight="1">
      <c r="A105" s="8">
        <v>104</v>
      </c>
      <c r="B105" s="7" t="s">
        <v>83</v>
      </c>
      <c r="C105" s="7" t="s">
        <v>12</v>
      </c>
      <c r="D105" s="7" t="s">
        <v>28</v>
      </c>
      <c r="E105" s="8">
        <v>1676</v>
      </c>
      <c r="F105" s="8">
        <f t="shared" si="6"/>
        <v>20112</v>
      </c>
      <c r="G105" s="8">
        <f t="shared" si="8"/>
        <v>279.33999999999997</v>
      </c>
      <c r="H105" s="8">
        <f t="shared" si="9"/>
        <v>76.66</v>
      </c>
      <c r="I105" s="8" t="s">
        <v>14</v>
      </c>
      <c r="J105" s="8" t="s">
        <v>14</v>
      </c>
      <c r="K105" s="8">
        <f t="shared" si="7"/>
        <v>356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28.5" customHeight="1">
      <c r="A106" s="8">
        <v>105</v>
      </c>
      <c r="B106" s="7" t="s">
        <v>69</v>
      </c>
      <c r="C106" s="7" t="s">
        <v>12</v>
      </c>
      <c r="D106" s="7" t="s">
        <v>42</v>
      </c>
      <c r="E106" s="8">
        <v>817</v>
      </c>
      <c r="F106" s="8">
        <f t="shared" si="6"/>
        <v>9804</v>
      </c>
      <c r="G106" s="8">
        <f t="shared" si="8"/>
        <v>136.16</v>
      </c>
      <c r="H106" s="8">
        <f t="shared" si="9"/>
        <v>76.66</v>
      </c>
      <c r="I106" s="8" t="s">
        <v>14</v>
      </c>
      <c r="J106" s="8" t="s">
        <v>14</v>
      </c>
      <c r="K106" s="8">
        <f t="shared" si="7"/>
        <v>212.82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28.5" customHeight="1">
      <c r="A107" s="8">
        <v>106</v>
      </c>
      <c r="B107" s="7" t="s">
        <v>84</v>
      </c>
      <c r="C107" s="7" t="s">
        <v>12</v>
      </c>
      <c r="D107" s="7" t="s">
        <v>19</v>
      </c>
      <c r="E107" s="8">
        <v>1212</v>
      </c>
      <c r="F107" s="8">
        <f t="shared" si="6"/>
        <v>14544</v>
      </c>
      <c r="G107" s="8">
        <f t="shared" si="8"/>
        <v>202</v>
      </c>
      <c r="H107" s="8">
        <f t="shared" si="9"/>
        <v>76.66</v>
      </c>
      <c r="I107" s="8" t="s">
        <v>14</v>
      </c>
      <c r="J107" s="8" t="s">
        <v>14</v>
      </c>
      <c r="K107" s="8">
        <f t="shared" si="7"/>
        <v>278.65999999999997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28.5" customHeight="1">
      <c r="A108" s="8">
        <v>107</v>
      </c>
      <c r="B108" s="7" t="s">
        <v>15</v>
      </c>
      <c r="C108" s="7" t="s">
        <v>16</v>
      </c>
      <c r="D108" s="7" t="s">
        <v>17</v>
      </c>
      <c r="E108" s="8">
        <v>1000</v>
      </c>
      <c r="F108" s="8">
        <f t="shared" si="6"/>
        <v>12000</v>
      </c>
      <c r="G108" s="8">
        <f t="shared" si="8"/>
        <v>166.66</v>
      </c>
      <c r="H108" s="8">
        <f t="shared" si="9"/>
        <v>76.66</v>
      </c>
      <c r="I108" s="8" t="s">
        <v>14</v>
      </c>
      <c r="J108" s="8" t="s">
        <v>14</v>
      </c>
      <c r="K108" s="8">
        <f t="shared" si="7"/>
        <v>243.32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28.5" customHeight="1">
      <c r="A109" s="8">
        <v>108</v>
      </c>
      <c r="B109" s="7" t="s">
        <v>25</v>
      </c>
      <c r="C109" s="7" t="s">
        <v>16</v>
      </c>
      <c r="D109" s="7" t="s">
        <v>25</v>
      </c>
      <c r="E109" s="8">
        <v>1676</v>
      </c>
      <c r="F109" s="8">
        <f t="shared" si="6"/>
        <v>20112</v>
      </c>
      <c r="G109" s="8">
        <f t="shared" si="8"/>
        <v>279.33999999999997</v>
      </c>
      <c r="H109" s="8">
        <f t="shared" si="9"/>
        <v>76.66</v>
      </c>
      <c r="I109" s="8" t="s">
        <v>14</v>
      </c>
      <c r="J109" s="8" t="s">
        <v>14</v>
      </c>
      <c r="K109" s="8">
        <f t="shared" si="7"/>
        <v>356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28.5" customHeight="1">
      <c r="A110" s="8">
        <v>109</v>
      </c>
      <c r="B110" s="7" t="s">
        <v>79</v>
      </c>
      <c r="C110" s="7" t="s">
        <v>16</v>
      </c>
      <c r="D110" s="7" t="s">
        <v>79</v>
      </c>
      <c r="E110" s="8">
        <v>2034</v>
      </c>
      <c r="F110" s="8">
        <f t="shared" si="6"/>
        <v>24408</v>
      </c>
      <c r="G110" s="8">
        <f t="shared" si="8"/>
        <v>339</v>
      </c>
      <c r="H110" s="8">
        <f t="shared" si="9"/>
        <v>76.66</v>
      </c>
      <c r="I110" s="8" t="s">
        <v>14</v>
      </c>
      <c r="J110" s="8" t="s">
        <v>14</v>
      </c>
      <c r="K110" s="8">
        <f t="shared" si="7"/>
        <v>415.65999999999997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28.5" customHeight="1">
      <c r="A111" s="8">
        <v>110</v>
      </c>
      <c r="B111" s="7" t="s">
        <v>15</v>
      </c>
      <c r="C111" s="7" t="s">
        <v>16</v>
      </c>
      <c r="D111" s="7" t="s">
        <v>17</v>
      </c>
      <c r="E111" s="8">
        <v>1000</v>
      </c>
      <c r="F111" s="8">
        <f t="shared" si="6"/>
        <v>12000</v>
      </c>
      <c r="G111" s="8">
        <f t="shared" si="8"/>
        <v>166.66</v>
      </c>
      <c r="H111" s="8">
        <f t="shared" si="9"/>
        <v>76.66</v>
      </c>
      <c r="I111" s="8" t="s">
        <v>14</v>
      </c>
      <c r="J111" s="8" t="s">
        <v>14</v>
      </c>
      <c r="K111" s="8">
        <f t="shared" si="7"/>
        <v>243.32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28.5" customHeight="1">
      <c r="A112" s="8">
        <v>111</v>
      </c>
      <c r="B112" s="7" t="s">
        <v>79</v>
      </c>
      <c r="C112" s="7" t="s">
        <v>16</v>
      </c>
      <c r="D112" s="7" t="s">
        <v>79</v>
      </c>
      <c r="E112" s="8">
        <v>2034</v>
      </c>
      <c r="F112" s="8">
        <f t="shared" si="6"/>
        <v>24408</v>
      </c>
      <c r="G112" s="8">
        <f t="shared" si="8"/>
        <v>339</v>
      </c>
      <c r="H112" s="8">
        <f t="shared" si="9"/>
        <v>76.66</v>
      </c>
      <c r="I112" s="8" t="s">
        <v>14</v>
      </c>
      <c r="J112" s="8" t="s">
        <v>14</v>
      </c>
      <c r="K112" s="8">
        <f t="shared" si="7"/>
        <v>415.65999999999997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28.5" customHeight="1">
      <c r="A113" s="8">
        <v>112</v>
      </c>
      <c r="B113" s="7" t="s">
        <v>69</v>
      </c>
      <c r="C113" s="7" t="s">
        <v>12</v>
      </c>
      <c r="D113" s="7" t="s">
        <v>42</v>
      </c>
      <c r="E113" s="8">
        <v>817</v>
      </c>
      <c r="F113" s="8">
        <f t="shared" si="6"/>
        <v>9804</v>
      </c>
      <c r="G113" s="8">
        <f t="shared" si="8"/>
        <v>136.16</v>
      </c>
      <c r="H113" s="8">
        <f t="shared" si="9"/>
        <v>76.66</v>
      </c>
      <c r="I113" s="8" t="s">
        <v>14</v>
      </c>
      <c r="J113" s="8" t="s">
        <v>14</v>
      </c>
      <c r="K113" s="8">
        <f t="shared" si="7"/>
        <v>212.82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28.5" customHeight="1">
      <c r="A114" s="8">
        <v>113</v>
      </c>
      <c r="B114" s="7" t="s">
        <v>29</v>
      </c>
      <c r="C114" s="7" t="s">
        <v>12</v>
      </c>
      <c r="D114" s="7" t="s">
        <v>30</v>
      </c>
      <c r="E114" s="8">
        <v>2418</v>
      </c>
      <c r="F114" s="8">
        <f t="shared" si="6"/>
        <v>29016</v>
      </c>
      <c r="G114" s="8">
        <f t="shared" si="8"/>
        <v>403</v>
      </c>
      <c r="H114" s="8">
        <f t="shared" si="9"/>
        <v>76.66</v>
      </c>
      <c r="I114" s="8" t="s">
        <v>14</v>
      </c>
      <c r="J114" s="8" t="s">
        <v>14</v>
      </c>
      <c r="K114" s="8">
        <f t="shared" si="7"/>
        <v>479.65999999999997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28.5" customHeight="1">
      <c r="A115" s="8">
        <v>114</v>
      </c>
      <c r="B115" s="7" t="s">
        <v>15</v>
      </c>
      <c r="C115" s="7" t="s">
        <v>16</v>
      </c>
      <c r="D115" s="7" t="s">
        <v>17</v>
      </c>
      <c r="E115" s="8">
        <v>1000</v>
      </c>
      <c r="F115" s="8">
        <f t="shared" si="6"/>
        <v>12000</v>
      </c>
      <c r="G115" s="8">
        <f t="shared" si="8"/>
        <v>166.66</v>
      </c>
      <c r="H115" s="8">
        <f t="shared" si="9"/>
        <v>76.66</v>
      </c>
      <c r="I115" s="8" t="s">
        <v>14</v>
      </c>
      <c r="J115" s="8" t="s">
        <v>14</v>
      </c>
      <c r="K115" s="8">
        <f t="shared" si="7"/>
        <v>243.32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8.5" customHeight="1">
      <c r="A116" s="8">
        <v>115</v>
      </c>
      <c r="B116" s="7" t="s">
        <v>85</v>
      </c>
      <c r="C116" s="7" t="s">
        <v>12</v>
      </c>
      <c r="D116" s="7" t="s">
        <v>19</v>
      </c>
      <c r="E116" s="8">
        <v>1212</v>
      </c>
      <c r="F116" s="8">
        <f t="shared" si="6"/>
        <v>14544</v>
      </c>
      <c r="G116" s="8">
        <f t="shared" si="8"/>
        <v>202</v>
      </c>
      <c r="H116" s="8">
        <f t="shared" si="9"/>
        <v>76.66</v>
      </c>
      <c r="I116" s="8" t="s">
        <v>14</v>
      </c>
      <c r="J116" s="8" t="s">
        <v>14</v>
      </c>
      <c r="K116" s="8">
        <f t="shared" si="7"/>
        <v>278.65999999999997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8.5" customHeight="1">
      <c r="A117" s="8">
        <v>116</v>
      </c>
      <c r="B117" s="7" t="s">
        <v>25</v>
      </c>
      <c r="C117" s="7" t="s">
        <v>16</v>
      </c>
      <c r="D117" s="7" t="s">
        <v>25</v>
      </c>
      <c r="E117" s="8">
        <v>1676</v>
      </c>
      <c r="F117" s="8">
        <f t="shared" si="6"/>
        <v>20112</v>
      </c>
      <c r="G117" s="8">
        <f t="shared" si="8"/>
        <v>279.33999999999997</v>
      </c>
      <c r="H117" s="8">
        <f t="shared" si="9"/>
        <v>76.66</v>
      </c>
      <c r="I117" s="8" t="s">
        <v>14</v>
      </c>
      <c r="J117" s="8" t="s">
        <v>14</v>
      </c>
      <c r="K117" s="8">
        <f t="shared" si="7"/>
        <v>356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28.5" customHeight="1">
      <c r="A118" s="8">
        <v>117</v>
      </c>
      <c r="B118" s="7" t="s">
        <v>86</v>
      </c>
      <c r="C118" s="7" t="s">
        <v>12</v>
      </c>
      <c r="D118" s="7" t="s">
        <v>19</v>
      </c>
      <c r="E118" s="8">
        <v>1212</v>
      </c>
      <c r="F118" s="8">
        <f t="shared" si="6"/>
        <v>14544</v>
      </c>
      <c r="G118" s="8">
        <f t="shared" si="8"/>
        <v>202</v>
      </c>
      <c r="H118" s="8">
        <f t="shared" si="9"/>
        <v>76.66</v>
      </c>
      <c r="I118" s="8" t="s">
        <v>14</v>
      </c>
      <c r="J118" s="8" t="s">
        <v>14</v>
      </c>
      <c r="K118" s="8">
        <f t="shared" si="7"/>
        <v>278.65999999999997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28.5" customHeight="1">
      <c r="A119" s="8">
        <v>118</v>
      </c>
      <c r="B119" s="7" t="s">
        <v>15</v>
      </c>
      <c r="C119" s="7" t="s">
        <v>16</v>
      </c>
      <c r="D119" s="7" t="s">
        <v>17</v>
      </c>
      <c r="E119" s="8">
        <v>1000</v>
      </c>
      <c r="F119" s="8">
        <f t="shared" si="6"/>
        <v>12000</v>
      </c>
      <c r="G119" s="8">
        <f t="shared" si="8"/>
        <v>166.66</v>
      </c>
      <c r="H119" s="8">
        <f t="shared" si="9"/>
        <v>76.66</v>
      </c>
      <c r="I119" s="8" t="s">
        <v>14</v>
      </c>
      <c r="J119" s="8" t="s">
        <v>14</v>
      </c>
      <c r="K119" s="8">
        <f t="shared" si="7"/>
        <v>243.32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8.5" customHeight="1">
      <c r="A120" s="8">
        <v>119</v>
      </c>
      <c r="B120" s="7" t="s">
        <v>61</v>
      </c>
      <c r="C120" s="7" t="s">
        <v>12</v>
      </c>
      <c r="D120" s="7" t="s">
        <v>19</v>
      </c>
      <c r="E120" s="8">
        <v>1212</v>
      </c>
      <c r="F120" s="8">
        <f t="shared" si="6"/>
        <v>14544</v>
      </c>
      <c r="G120" s="8">
        <f t="shared" si="8"/>
        <v>202</v>
      </c>
      <c r="H120" s="8">
        <f t="shared" si="9"/>
        <v>76.66</v>
      </c>
      <c r="I120" s="8" t="s">
        <v>14</v>
      </c>
      <c r="J120" s="8" t="s">
        <v>14</v>
      </c>
      <c r="K120" s="8">
        <f t="shared" si="7"/>
        <v>278.65999999999997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28.5" customHeight="1">
      <c r="A121" s="8">
        <v>120</v>
      </c>
      <c r="B121" s="7" t="s">
        <v>25</v>
      </c>
      <c r="C121" s="7" t="s">
        <v>16</v>
      </c>
      <c r="D121" s="7" t="s">
        <v>25</v>
      </c>
      <c r="E121" s="8">
        <v>1676</v>
      </c>
      <c r="F121" s="8">
        <f t="shared" si="6"/>
        <v>20112</v>
      </c>
      <c r="G121" s="8">
        <f t="shared" si="8"/>
        <v>279.33999999999997</v>
      </c>
      <c r="H121" s="8">
        <f t="shared" si="9"/>
        <v>76.66</v>
      </c>
      <c r="I121" s="8" t="s">
        <v>14</v>
      </c>
      <c r="J121" s="8" t="s">
        <v>14</v>
      </c>
      <c r="K121" s="8">
        <f t="shared" si="7"/>
        <v>356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28.5" customHeight="1">
      <c r="A122" s="8">
        <v>121</v>
      </c>
      <c r="B122" s="7" t="s">
        <v>73</v>
      </c>
      <c r="C122" s="7" t="s">
        <v>12</v>
      </c>
      <c r="D122" s="7" t="s">
        <v>19</v>
      </c>
      <c r="E122" s="8">
        <v>1212</v>
      </c>
      <c r="F122" s="8">
        <f t="shared" si="6"/>
        <v>14544</v>
      </c>
      <c r="G122" s="8">
        <f t="shared" si="8"/>
        <v>202</v>
      </c>
      <c r="H122" s="8">
        <f t="shared" si="9"/>
        <v>76.66</v>
      </c>
      <c r="I122" s="8" t="s">
        <v>14</v>
      </c>
      <c r="J122" s="8" t="s">
        <v>14</v>
      </c>
      <c r="K122" s="8">
        <f t="shared" si="7"/>
        <v>278.65999999999997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28.5" customHeight="1">
      <c r="A123" s="8">
        <v>122</v>
      </c>
      <c r="B123" s="7" t="s">
        <v>25</v>
      </c>
      <c r="C123" s="7" t="s">
        <v>16</v>
      </c>
      <c r="D123" s="7" t="s">
        <v>25</v>
      </c>
      <c r="E123" s="8">
        <v>1676</v>
      </c>
      <c r="F123" s="8">
        <f t="shared" si="6"/>
        <v>20112</v>
      </c>
      <c r="G123" s="8">
        <f t="shared" si="8"/>
        <v>279.33999999999997</v>
      </c>
      <c r="H123" s="8">
        <f t="shared" si="9"/>
        <v>76.66</v>
      </c>
      <c r="I123" s="8" t="s">
        <v>14</v>
      </c>
      <c r="J123" s="8" t="s">
        <v>14</v>
      </c>
      <c r="K123" s="8">
        <f t="shared" si="7"/>
        <v>356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28.5" customHeight="1">
      <c r="A124" s="8">
        <v>123</v>
      </c>
      <c r="B124" s="7" t="s">
        <v>79</v>
      </c>
      <c r="C124" s="7" t="s">
        <v>16</v>
      </c>
      <c r="D124" s="7" t="s">
        <v>79</v>
      </c>
      <c r="E124" s="8">
        <v>2034</v>
      </c>
      <c r="F124" s="8">
        <f t="shared" si="6"/>
        <v>24408</v>
      </c>
      <c r="G124" s="8">
        <f t="shared" si="8"/>
        <v>339</v>
      </c>
      <c r="H124" s="8">
        <f t="shared" si="9"/>
        <v>76.66</v>
      </c>
      <c r="I124" s="8" t="s">
        <v>14</v>
      </c>
      <c r="J124" s="8" t="s">
        <v>14</v>
      </c>
      <c r="K124" s="8">
        <f t="shared" si="7"/>
        <v>415.65999999999997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28.5" customHeight="1">
      <c r="A125" s="8">
        <v>124</v>
      </c>
      <c r="B125" s="7" t="s">
        <v>15</v>
      </c>
      <c r="C125" s="7" t="s">
        <v>16</v>
      </c>
      <c r="D125" s="7" t="s">
        <v>17</v>
      </c>
      <c r="E125" s="8">
        <v>1000</v>
      </c>
      <c r="F125" s="8">
        <f t="shared" si="6"/>
        <v>12000</v>
      </c>
      <c r="G125" s="8">
        <f t="shared" si="8"/>
        <v>166.66</v>
      </c>
      <c r="H125" s="8">
        <f t="shared" si="9"/>
        <v>76.66</v>
      </c>
      <c r="I125" s="8" t="s">
        <v>14</v>
      </c>
      <c r="J125" s="8" t="s">
        <v>14</v>
      </c>
      <c r="K125" s="8">
        <f t="shared" si="7"/>
        <v>243.32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28.5" customHeight="1">
      <c r="A126" s="8">
        <v>125</v>
      </c>
      <c r="B126" s="7" t="s">
        <v>15</v>
      </c>
      <c r="C126" s="7" t="s">
        <v>16</v>
      </c>
      <c r="D126" s="7" t="s">
        <v>17</v>
      </c>
      <c r="E126" s="8">
        <v>1000</v>
      </c>
      <c r="F126" s="8">
        <f t="shared" si="6"/>
        <v>12000</v>
      </c>
      <c r="G126" s="8">
        <f t="shared" si="8"/>
        <v>166.66</v>
      </c>
      <c r="H126" s="8">
        <f t="shared" si="9"/>
        <v>76.66</v>
      </c>
      <c r="I126" s="8" t="s">
        <v>14</v>
      </c>
      <c r="J126" s="8" t="s">
        <v>14</v>
      </c>
      <c r="K126" s="8">
        <f t="shared" si="7"/>
        <v>243.32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28.5" customHeight="1">
      <c r="A127" s="8">
        <v>126</v>
      </c>
      <c r="B127" s="7" t="s">
        <v>50</v>
      </c>
      <c r="C127" s="7" t="s">
        <v>12</v>
      </c>
      <c r="D127" s="7" t="s">
        <v>19</v>
      </c>
      <c r="E127" s="8">
        <v>1212</v>
      </c>
      <c r="F127" s="8">
        <f t="shared" si="6"/>
        <v>14544</v>
      </c>
      <c r="G127" s="8">
        <f t="shared" si="8"/>
        <v>202</v>
      </c>
      <c r="H127" s="8">
        <f t="shared" si="9"/>
        <v>76.66</v>
      </c>
      <c r="I127" s="8" t="s">
        <v>14</v>
      </c>
      <c r="J127" s="8" t="s">
        <v>14</v>
      </c>
      <c r="K127" s="8">
        <f t="shared" si="7"/>
        <v>278.65999999999997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28.5" customHeight="1">
      <c r="A128" s="8">
        <v>127</v>
      </c>
      <c r="B128" s="7" t="s">
        <v>15</v>
      </c>
      <c r="C128" s="7" t="s">
        <v>16</v>
      </c>
      <c r="D128" s="7" t="s">
        <v>17</v>
      </c>
      <c r="E128" s="8">
        <v>1000</v>
      </c>
      <c r="F128" s="8">
        <f t="shared" si="6"/>
        <v>12000</v>
      </c>
      <c r="G128" s="8">
        <f t="shared" si="8"/>
        <v>166.66</v>
      </c>
      <c r="H128" s="8">
        <f t="shared" si="9"/>
        <v>76.66</v>
      </c>
      <c r="I128" s="8" t="s">
        <v>14</v>
      </c>
      <c r="J128" s="8" t="s">
        <v>14</v>
      </c>
      <c r="K128" s="8">
        <f t="shared" si="7"/>
        <v>243.32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28.5" customHeight="1">
      <c r="A129" s="8">
        <v>128</v>
      </c>
      <c r="B129" s="7" t="s">
        <v>15</v>
      </c>
      <c r="C129" s="7" t="s">
        <v>16</v>
      </c>
      <c r="D129" s="7" t="s">
        <v>17</v>
      </c>
      <c r="E129" s="8">
        <v>1000</v>
      </c>
      <c r="F129" s="8">
        <f t="shared" ref="F129:F192" si="10">ROUND(E129*12,2)</f>
        <v>12000</v>
      </c>
      <c r="G129" s="8">
        <f t="shared" si="8"/>
        <v>166.66</v>
      </c>
      <c r="H129" s="8">
        <f t="shared" si="9"/>
        <v>76.66</v>
      </c>
      <c r="I129" s="8" t="s">
        <v>14</v>
      </c>
      <c r="J129" s="8" t="s">
        <v>14</v>
      </c>
      <c r="K129" s="8">
        <f t="shared" ref="K129:K192" si="11">G129+H129</f>
        <v>243.32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28.5" customHeight="1">
      <c r="A130" s="8">
        <v>129</v>
      </c>
      <c r="B130" s="7" t="s">
        <v>47</v>
      </c>
      <c r="C130" s="7" t="s">
        <v>16</v>
      </c>
      <c r="D130" s="7" t="s">
        <v>48</v>
      </c>
      <c r="E130" s="8">
        <v>1676</v>
      </c>
      <c r="F130" s="8">
        <f t="shared" si="10"/>
        <v>20112</v>
      </c>
      <c r="G130" s="8">
        <f t="shared" si="8"/>
        <v>279.33999999999997</v>
      </c>
      <c r="H130" s="8">
        <f t="shared" si="9"/>
        <v>76.66</v>
      </c>
      <c r="I130" s="8" t="s">
        <v>14</v>
      </c>
      <c r="J130" s="8" t="s">
        <v>14</v>
      </c>
      <c r="K130" s="8">
        <f t="shared" si="11"/>
        <v>356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28.5" customHeight="1">
      <c r="A131" s="8">
        <v>130</v>
      </c>
      <c r="B131" s="7" t="s">
        <v>25</v>
      </c>
      <c r="C131" s="7" t="s">
        <v>16</v>
      </c>
      <c r="D131" s="7" t="s">
        <v>25</v>
      </c>
      <c r="E131" s="8">
        <v>1676</v>
      </c>
      <c r="F131" s="8">
        <f t="shared" si="10"/>
        <v>20112</v>
      </c>
      <c r="G131" s="8">
        <f t="shared" si="8"/>
        <v>279.33999999999997</v>
      </c>
      <c r="H131" s="8">
        <f t="shared" si="9"/>
        <v>76.66</v>
      </c>
      <c r="I131" s="8" t="s">
        <v>14</v>
      </c>
      <c r="J131" s="8" t="s">
        <v>14</v>
      </c>
      <c r="K131" s="8">
        <f t="shared" si="11"/>
        <v>356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28.5" customHeight="1">
      <c r="A132" s="8">
        <v>131</v>
      </c>
      <c r="B132" s="7" t="s">
        <v>86</v>
      </c>
      <c r="C132" s="7" t="s">
        <v>12</v>
      </c>
      <c r="D132" s="7" t="s">
        <v>19</v>
      </c>
      <c r="E132" s="8">
        <v>1212</v>
      </c>
      <c r="F132" s="8">
        <f t="shared" si="10"/>
        <v>14544</v>
      </c>
      <c r="G132" s="8">
        <f t="shared" si="8"/>
        <v>202</v>
      </c>
      <c r="H132" s="8">
        <f t="shared" si="9"/>
        <v>76.66</v>
      </c>
      <c r="I132" s="8" t="s">
        <v>14</v>
      </c>
      <c r="J132" s="8" t="s">
        <v>14</v>
      </c>
      <c r="K132" s="8">
        <f t="shared" si="11"/>
        <v>278.65999999999997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28.5" customHeight="1">
      <c r="A133" s="8">
        <v>132</v>
      </c>
      <c r="B133" s="7" t="s">
        <v>15</v>
      </c>
      <c r="C133" s="7" t="s">
        <v>16</v>
      </c>
      <c r="D133" s="7" t="s">
        <v>17</v>
      </c>
      <c r="E133" s="8">
        <v>1000</v>
      </c>
      <c r="F133" s="8">
        <f t="shared" si="10"/>
        <v>12000</v>
      </c>
      <c r="G133" s="8">
        <f t="shared" ref="G133:G196" si="12">ROUND(E133/12,2)*2</f>
        <v>166.66</v>
      </c>
      <c r="H133" s="8">
        <f t="shared" ref="H133:H196" si="13">ROUND(460/12,2)*2</f>
        <v>76.66</v>
      </c>
      <c r="I133" s="8" t="s">
        <v>14</v>
      </c>
      <c r="J133" s="8" t="s">
        <v>14</v>
      </c>
      <c r="K133" s="8">
        <f t="shared" si="11"/>
        <v>243.32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28.5" customHeight="1">
      <c r="A134" s="8">
        <v>133</v>
      </c>
      <c r="B134" s="7" t="s">
        <v>54</v>
      </c>
      <c r="C134" s="7" t="s">
        <v>12</v>
      </c>
      <c r="D134" s="7" t="s">
        <v>23</v>
      </c>
      <c r="E134" s="8">
        <v>986</v>
      </c>
      <c r="F134" s="8">
        <f t="shared" si="10"/>
        <v>11832</v>
      </c>
      <c r="G134" s="8">
        <f t="shared" si="12"/>
        <v>164.34</v>
      </c>
      <c r="H134" s="8">
        <f t="shared" si="13"/>
        <v>76.66</v>
      </c>
      <c r="I134" s="8" t="s">
        <v>14</v>
      </c>
      <c r="J134" s="8" t="s">
        <v>14</v>
      </c>
      <c r="K134" s="8">
        <f t="shared" si="11"/>
        <v>241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28.5" customHeight="1">
      <c r="A135" s="8">
        <v>134</v>
      </c>
      <c r="B135" s="7" t="s">
        <v>15</v>
      </c>
      <c r="C135" s="7" t="s">
        <v>16</v>
      </c>
      <c r="D135" s="7" t="s">
        <v>17</v>
      </c>
      <c r="E135" s="8">
        <v>1000</v>
      </c>
      <c r="F135" s="8">
        <f t="shared" si="10"/>
        <v>12000</v>
      </c>
      <c r="G135" s="8">
        <f t="shared" si="12"/>
        <v>166.66</v>
      </c>
      <c r="H135" s="8">
        <f t="shared" si="13"/>
        <v>76.66</v>
      </c>
      <c r="I135" s="8" t="s">
        <v>14</v>
      </c>
      <c r="J135" s="8" t="s">
        <v>14</v>
      </c>
      <c r="K135" s="8">
        <f t="shared" si="11"/>
        <v>243.32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28.5" customHeight="1">
      <c r="A136" s="8">
        <v>135</v>
      </c>
      <c r="B136" s="7" t="s">
        <v>87</v>
      </c>
      <c r="C136" s="7" t="s">
        <v>12</v>
      </c>
      <c r="D136" s="7" t="s">
        <v>19</v>
      </c>
      <c r="E136" s="8">
        <v>1212</v>
      </c>
      <c r="F136" s="8">
        <f t="shared" si="10"/>
        <v>14544</v>
      </c>
      <c r="G136" s="8">
        <f t="shared" si="12"/>
        <v>202</v>
      </c>
      <c r="H136" s="8">
        <f t="shared" si="13"/>
        <v>76.66</v>
      </c>
      <c r="I136" s="8" t="s">
        <v>14</v>
      </c>
      <c r="J136" s="8" t="s">
        <v>14</v>
      </c>
      <c r="K136" s="8">
        <f t="shared" si="11"/>
        <v>278.65999999999997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8.5" customHeight="1">
      <c r="A137" s="8">
        <v>136</v>
      </c>
      <c r="B137" s="7" t="s">
        <v>25</v>
      </c>
      <c r="C137" s="7" t="s">
        <v>16</v>
      </c>
      <c r="D137" s="7" t="s">
        <v>25</v>
      </c>
      <c r="E137" s="8">
        <v>1676</v>
      </c>
      <c r="F137" s="8">
        <f t="shared" si="10"/>
        <v>20112</v>
      </c>
      <c r="G137" s="8">
        <f t="shared" si="12"/>
        <v>279.33999999999997</v>
      </c>
      <c r="H137" s="8">
        <f t="shared" si="13"/>
        <v>76.66</v>
      </c>
      <c r="I137" s="8" t="s">
        <v>14</v>
      </c>
      <c r="J137" s="8" t="s">
        <v>14</v>
      </c>
      <c r="K137" s="8">
        <f t="shared" si="11"/>
        <v>356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8.5" customHeight="1">
      <c r="A138" s="8">
        <v>137</v>
      </c>
      <c r="B138" s="7" t="s">
        <v>88</v>
      </c>
      <c r="C138" s="7" t="s">
        <v>12</v>
      </c>
      <c r="D138" s="7" t="s">
        <v>28</v>
      </c>
      <c r="E138" s="8">
        <v>1676</v>
      </c>
      <c r="F138" s="8">
        <f t="shared" si="10"/>
        <v>20112</v>
      </c>
      <c r="G138" s="8">
        <f t="shared" si="12"/>
        <v>279.33999999999997</v>
      </c>
      <c r="H138" s="8">
        <f t="shared" si="13"/>
        <v>76.66</v>
      </c>
      <c r="I138" s="8" t="s">
        <v>14</v>
      </c>
      <c r="J138" s="8" t="s">
        <v>14</v>
      </c>
      <c r="K138" s="8">
        <f t="shared" si="11"/>
        <v>356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28.5" customHeight="1">
      <c r="A139" s="8">
        <v>138</v>
      </c>
      <c r="B139" s="7" t="s">
        <v>18</v>
      </c>
      <c r="C139" s="7" t="s">
        <v>12</v>
      </c>
      <c r="D139" s="7" t="s">
        <v>19</v>
      </c>
      <c r="E139" s="8">
        <v>1212</v>
      </c>
      <c r="F139" s="8">
        <f t="shared" si="10"/>
        <v>14544</v>
      </c>
      <c r="G139" s="8">
        <f t="shared" si="12"/>
        <v>202</v>
      </c>
      <c r="H139" s="8">
        <f t="shared" si="13"/>
        <v>76.66</v>
      </c>
      <c r="I139" s="8" t="s">
        <v>14</v>
      </c>
      <c r="J139" s="8" t="s">
        <v>14</v>
      </c>
      <c r="K139" s="8">
        <f t="shared" si="11"/>
        <v>278.65999999999997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28.5" customHeight="1">
      <c r="A140" s="8">
        <v>139</v>
      </c>
      <c r="B140" s="7" t="s">
        <v>25</v>
      </c>
      <c r="C140" s="7" t="s">
        <v>16</v>
      </c>
      <c r="D140" s="7" t="s">
        <v>25</v>
      </c>
      <c r="E140" s="8">
        <v>1676</v>
      </c>
      <c r="F140" s="8">
        <f t="shared" si="10"/>
        <v>20112</v>
      </c>
      <c r="G140" s="8">
        <f t="shared" si="12"/>
        <v>279.33999999999997</v>
      </c>
      <c r="H140" s="8">
        <f t="shared" si="13"/>
        <v>76.66</v>
      </c>
      <c r="I140" s="8" t="s">
        <v>14</v>
      </c>
      <c r="J140" s="8" t="s">
        <v>14</v>
      </c>
      <c r="K140" s="8">
        <f t="shared" si="11"/>
        <v>356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28.5" customHeight="1">
      <c r="A141" s="8">
        <v>140</v>
      </c>
      <c r="B141" s="7" t="s">
        <v>15</v>
      </c>
      <c r="C141" s="7" t="s">
        <v>16</v>
      </c>
      <c r="D141" s="7" t="s">
        <v>17</v>
      </c>
      <c r="E141" s="8">
        <v>1000</v>
      </c>
      <c r="F141" s="8">
        <f t="shared" si="10"/>
        <v>12000</v>
      </c>
      <c r="G141" s="8">
        <f t="shared" si="12"/>
        <v>166.66</v>
      </c>
      <c r="H141" s="8">
        <f t="shared" si="13"/>
        <v>76.66</v>
      </c>
      <c r="I141" s="8" t="s">
        <v>14</v>
      </c>
      <c r="J141" s="8" t="s">
        <v>14</v>
      </c>
      <c r="K141" s="8">
        <f t="shared" si="11"/>
        <v>243.32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28.5" customHeight="1">
      <c r="A142" s="8">
        <v>141</v>
      </c>
      <c r="B142" s="7" t="s">
        <v>15</v>
      </c>
      <c r="C142" s="7" t="s">
        <v>16</v>
      </c>
      <c r="D142" s="7" t="s">
        <v>17</v>
      </c>
      <c r="E142" s="8">
        <v>1000</v>
      </c>
      <c r="F142" s="8">
        <f t="shared" si="10"/>
        <v>12000</v>
      </c>
      <c r="G142" s="8">
        <f t="shared" si="12"/>
        <v>166.66</v>
      </c>
      <c r="H142" s="8">
        <f t="shared" si="13"/>
        <v>76.66</v>
      </c>
      <c r="I142" s="8" t="s">
        <v>14</v>
      </c>
      <c r="J142" s="8" t="s">
        <v>14</v>
      </c>
      <c r="K142" s="8">
        <f t="shared" si="11"/>
        <v>243.32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28.5" customHeight="1">
      <c r="A143" s="8">
        <v>142</v>
      </c>
      <c r="B143" s="7" t="s">
        <v>89</v>
      </c>
      <c r="C143" s="7" t="s">
        <v>12</v>
      </c>
      <c r="D143" s="7" t="s">
        <v>19</v>
      </c>
      <c r="E143" s="8">
        <v>1212</v>
      </c>
      <c r="F143" s="8">
        <f t="shared" si="10"/>
        <v>14544</v>
      </c>
      <c r="G143" s="8">
        <f t="shared" si="12"/>
        <v>202</v>
      </c>
      <c r="H143" s="8">
        <f t="shared" si="13"/>
        <v>76.66</v>
      </c>
      <c r="I143" s="8" t="s">
        <v>14</v>
      </c>
      <c r="J143" s="8" t="s">
        <v>14</v>
      </c>
      <c r="K143" s="8">
        <f t="shared" si="11"/>
        <v>278.65999999999997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28.5" customHeight="1">
      <c r="A144" s="8">
        <v>143</v>
      </c>
      <c r="B144" s="7" t="s">
        <v>15</v>
      </c>
      <c r="C144" s="7" t="s">
        <v>16</v>
      </c>
      <c r="D144" s="7" t="s">
        <v>17</v>
      </c>
      <c r="E144" s="8">
        <v>1000</v>
      </c>
      <c r="F144" s="8">
        <f t="shared" si="10"/>
        <v>12000</v>
      </c>
      <c r="G144" s="8">
        <f t="shared" si="12"/>
        <v>166.66</v>
      </c>
      <c r="H144" s="8">
        <f t="shared" si="13"/>
        <v>76.66</v>
      </c>
      <c r="I144" s="8" t="s">
        <v>14</v>
      </c>
      <c r="J144" s="8" t="s">
        <v>14</v>
      </c>
      <c r="K144" s="8">
        <f t="shared" si="11"/>
        <v>243.32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28.5" customHeight="1">
      <c r="A145" s="8">
        <v>144</v>
      </c>
      <c r="B145" s="7" t="s">
        <v>25</v>
      </c>
      <c r="C145" s="7" t="s">
        <v>16</v>
      </c>
      <c r="D145" s="7" t="s">
        <v>25</v>
      </c>
      <c r="E145" s="8">
        <v>1676</v>
      </c>
      <c r="F145" s="8">
        <f t="shared" si="10"/>
        <v>20112</v>
      </c>
      <c r="G145" s="8">
        <f t="shared" si="12"/>
        <v>279.33999999999997</v>
      </c>
      <c r="H145" s="8">
        <f t="shared" si="13"/>
        <v>76.66</v>
      </c>
      <c r="I145" s="8" t="s">
        <v>14</v>
      </c>
      <c r="J145" s="8" t="s">
        <v>14</v>
      </c>
      <c r="K145" s="8">
        <f t="shared" si="11"/>
        <v>356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28.5" customHeight="1">
      <c r="A146" s="8">
        <v>145</v>
      </c>
      <c r="B146" s="7" t="s">
        <v>15</v>
      </c>
      <c r="C146" s="7" t="s">
        <v>16</v>
      </c>
      <c r="D146" s="7" t="s">
        <v>17</v>
      </c>
      <c r="E146" s="8">
        <v>1000</v>
      </c>
      <c r="F146" s="8">
        <f t="shared" si="10"/>
        <v>12000</v>
      </c>
      <c r="G146" s="8">
        <f t="shared" si="12"/>
        <v>166.66</v>
      </c>
      <c r="H146" s="8">
        <f t="shared" si="13"/>
        <v>76.66</v>
      </c>
      <c r="I146" s="8" t="s">
        <v>14</v>
      </c>
      <c r="J146" s="8" t="s">
        <v>14</v>
      </c>
      <c r="K146" s="8">
        <f t="shared" si="11"/>
        <v>243.32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28.5" customHeight="1">
      <c r="A147" s="8">
        <v>146</v>
      </c>
      <c r="B147" s="7" t="s">
        <v>15</v>
      </c>
      <c r="C147" s="7" t="s">
        <v>16</v>
      </c>
      <c r="D147" s="7" t="s">
        <v>17</v>
      </c>
      <c r="E147" s="8">
        <v>1000</v>
      </c>
      <c r="F147" s="8">
        <f t="shared" si="10"/>
        <v>12000</v>
      </c>
      <c r="G147" s="8">
        <f t="shared" si="12"/>
        <v>166.66</v>
      </c>
      <c r="H147" s="8">
        <f t="shared" si="13"/>
        <v>76.66</v>
      </c>
      <c r="I147" s="8" t="s">
        <v>14</v>
      </c>
      <c r="J147" s="8" t="s">
        <v>14</v>
      </c>
      <c r="K147" s="8">
        <f t="shared" si="11"/>
        <v>243.32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28.5" customHeight="1">
      <c r="A148" s="8">
        <v>147</v>
      </c>
      <c r="B148" s="7" t="s">
        <v>90</v>
      </c>
      <c r="C148" s="7" t="s">
        <v>16</v>
      </c>
      <c r="D148" s="7" t="s">
        <v>91</v>
      </c>
      <c r="E148" s="8">
        <v>2034</v>
      </c>
      <c r="F148" s="8">
        <f t="shared" si="10"/>
        <v>24408</v>
      </c>
      <c r="G148" s="8">
        <f t="shared" si="12"/>
        <v>339</v>
      </c>
      <c r="H148" s="8">
        <f t="shared" si="13"/>
        <v>76.66</v>
      </c>
      <c r="I148" s="8" t="s">
        <v>14</v>
      </c>
      <c r="J148" s="8" t="s">
        <v>14</v>
      </c>
      <c r="K148" s="8">
        <f t="shared" si="11"/>
        <v>415.65999999999997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28.5" customHeight="1">
      <c r="A149" s="8">
        <v>148</v>
      </c>
      <c r="B149" s="7" t="s">
        <v>25</v>
      </c>
      <c r="C149" s="7" t="s">
        <v>16</v>
      </c>
      <c r="D149" s="7" t="s">
        <v>25</v>
      </c>
      <c r="E149" s="8">
        <v>1676</v>
      </c>
      <c r="F149" s="8">
        <f t="shared" si="10"/>
        <v>20112</v>
      </c>
      <c r="G149" s="8">
        <f t="shared" si="12"/>
        <v>279.33999999999997</v>
      </c>
      <c r="H149" s="8">
        <f t="shared" si="13"/>
        <v>76.66</v>
      </c>
      <c r="I149" s="8" t="s">
        <v>14</v>
      </c>
      <c r="J149" s="8" t="s">
        <v>14</v>
      </c>
      <c r="K149" s="8">
        <f t="shared" si="11"/>
        <v>356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28.5" customHeight="1">
      <c r="A150" s="8">
        <v>149</v>
      </c>
      <c r="B150" s="7" t="s">
        <v>15</v>
      </c>
      <c r="C150" s="7" t="s">
        <v>16</v>
      </c>
      <c r="D150" s="7" t="s">
        <v>17</v>
      </c>
      <c r="E150" s="8">
        <v>1000</v>
      </c>
      <c r="F150" s="8">
        <f t="shared" si="10"/>
        <v>12000</v>
      </c>
      <c r="G150" s="8">
        <f t="shared" si="12"/>
        <v>166.66</v>
      </c>
      <c r="H150" s="8">
        <f t="shared" si="13"/>
        <v>76.66</v>
      </c>
      <c r="I150" s="8" t="s">
        <v>14</v>
      </c>
      <c r="J150" s="8" t="s">
        <v>14</v>
      </c>
      <c r="K150" s="8">
        <f t="shared" si="11"/>
        <v>243.32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28.5" customHeight="1">
      <c r="A151" s="8">
        <v>150</v>
      </c>
      <c r="B151" s="7" t="s">
        <v>47</v>
      </c>
      <c r="C151" s="7" t="s">
        <v>16</v>
      </c>
      <c r="D151" s="7" t="s">
        <v>48</v>
      </c>
      <c r="E151" s="8">
        <v>1676</v>
      </c>
      <c r="F151" s="8">
        <f t="shared" si="10"/>
        <v>20112</v>
      </c>
      <c r="G151" s="8">
        <f t="shared" si="12"/>
        <v>279.33999999999997</v>
      </c>
      <c r="H151" s="8">
        <f t="shared" si="13"/>
        <v>76.66</v>
      </c>
      <c r="I151" s="8" t="s">
        <v>14</v>
      </c>
      <c r="J151" s="8" t="s">
        <v>14</v>
      </c>
      <c r="K151" s="8">
        <f t="shared" si="11"/>
        <v>356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28.5" customHeight="1">
      <c r="A152" s="8">
        <v>151</v>
      </c>
      <c r="B152" s="7" t="s">
        <v>57</v>
      </c>
      <c r="C152" s="7" t="s">
        <v>58</v>
      </c>
      <c r="D152" s="7" t="s">
        <v>59</v>
      </c>
      <c r="E152" s="8">
        <v>596</v>
      </c>
      <c r="F152" s="8">
        <f t="shared" si="10"/>
        <v>7152</v>
      </c>
      <c r="G152" s="8">
        <f t="shared" si="12"/>
        <v>99.34</v>
      </c>
      <c r="H152" s="8">
        <f t="shared" si="13"/>
        <v>76.66</v>
      </c>
      <c r="I152" s="8" t="s">
        <v>14</v>
      </c>
      <c r="J152" s="8" t="s">
        <v>14</v>
      </c>
      <c r="K152" s="8">
        <f t="shared" si="11"/>
        <v>176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28.5" customHeight="1">
      <c r="A153" s="8">
        <v>152</v>
      </c>
      <c r="B153" s="7" t="s">
        <v>25</v>
      </c>
      <c r="C153" s="7" t="s">
        <v>16</v>
      </c>
      <c r="D153" s="7" t="s">
        <v>25</v>
      </c>
      <c r="E153" s="8">
        <v>1676</v>
      </c>
      <c r="F153" s="8">
        <f t="shared" si="10"/>
        <v>20112</v>
      </c>
      <c r="G153" s="8">
        <f t="shared" si="12"/>
        <v>279.33999999999997</v>
      </c>
      <c r="H153" s="8">
        <f t="shared" si="13"/>
        <v>76.66</v>
      </c>
      <c r="I153" s="8" t="s">
        <v>14</v>
      </c>
      <c r="J153" s="8" t="s">
        <v>14</v>
      </c>
      <c r="K153" s="8">
        <f t="shared" si="11"/>
        <v>356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28.5" customHeight="1">
      <c r="A154" s="8">
        <v>153</v>
      </c>
      <c r="B154" s="7" t="s">
        <v>92</v>
      </c>
      <c r="C154" s="7" t="s">
        <v>12</v>
      </c>
      <c r="D154" s="7" t="s">
        <v>23</v>
      </c>
      <c r="E154" s="8">
        <v>986</v>
      </c>
      <c r="F154" s="8">
        <f t="shared" si="10"/>
        <v>11832</v>
      </c>
      <c r="G154" s="8">
        <f t="shared" si="12"/>
        <v>164.34</v>
      </c>
      <c r="H154" s="8">
        <f t="shared" si="13"/>
        <v>76.66</v>
      </c>
      <c r="I154" s="8" t="s">
        <v>14</v>
      </c>
      <c r="J154" s="8" t="s">
        <v>14</v>
      </c>
      <c r="K154" s="8">
        <f t="shared" si="11"/>
        <v>241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28.5" customHeight="1">
      <c r="A155" s="8">
        <v>154</v>
      </c>
      <c r="B155" s="7" t="s">
        <v>93</v>
      </c>
      <c r="C155" s="7" t="s">
        <v>12</v>
      </c>
      <c r="D155" s="7" t="s">
        <v>28</v>
      </c>
      <c r="E155" s="8">
        <v>1676</v>
      </c>
      <c r="F155" s="8">
        <f t="shared" si="10"/>
        <v>20112</v>
      </c>
      <c r="G155" s="8">
        <f t="shared" si="12"/>
        <v>279.33999999999997</v>
      </c>
      <c r="H155" s="8">
        <f t="shared" si="13"/>
        <v>76.66</v>
      </c>
      <c r="I155" s="8" t="s">
        <v>14</v>
      </c>
      <c r="J155" s="8" t="s">
        <v>14</v>
      </c>
      <c r="K155" s="8">
        <f t="shared" si="11"/>
        <v>356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28.5" customHeight="1">
      <c r="A156" s="8">
        <v>155</v>
      </c>
      <c r="B156" s="7" t="s">
        <v>94</v>
      </c>
      <c r="C156" s="7" t="s">
        <v>16</v>
      </c>
      <c r="D156" s="7" t="s">
        <v>44</v>
      </c>
      <c r="E156" s="8">
        <v>2392</v>
      </c>
      <c r="F156" s="8">
        <f t="shared" si="10"/>
        <v>28704</v>
      </c>
      <c r="G156" s="8">
        <f t="shared" si="12"/>
        <v>398.66</v>
      </c>
      <c r="H156" s="8">
        <f t="shared" si="13"/>
        <v>76.66</v>
      </c>
      <c r="I156" s="8" t="s">
        <v>14</v>
      </c>
      <c r="J156" s="8" t="s">
        <v>14</v>
      </c>
      <c r="K156" s="8">
        <f t="shared" si="11"/>
        <v>475.32000000000005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28.5" customHeight="1">
      <c r="A157" s="8">
        <v>156</v>
      </c>
      <c r="B157" s="7" t="s">
        <v>95</v>
      </c>
      <c r="C157" s="7" t="s">
        <v>12</v>
      </c>
      <c r="D157" s="7" t="s">
        <v>19</v>
      </c>
      <c r="E157" s="8">
        <v>1212</v>
      </c>
      <c r="F157" s="8">
        <f t="shared" si="10"/>
        <v>14544</v>
      </c>
      <c r="G157" s="8">
        <f t="shared" si="12"/>
        <v>202</v>
      </c>
      <c r="H157" s="8">
        <f t="shared" si="13"/>
        <v>76.66</v>
      </c>
      <c r="I157" s="8" t="s">
        <v>14</v>
      </c>
      <c r="J157" s="8" t="s">
        <v>14</v>
      </c>
      <c r="K157" s="8">
        <f t="shared" si="11"/>
        <v>278.65999999999997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28.5" customHeight="1">
      <c r="A158" s="8">
        <v>157</v>
      </c>
      <c r="B158" s="7" t="s">
        <v>25</v>
      </c>
      <c r="C158" s="7" t="s">
        <v>16</v>
      </c>
      <c r="D158" s="7" t="s">
        <v>25</v>
      </c>
      <c r="E158" s="8">
        <v>1676</v>
      </c>
      <c r="F158" s="8">
        <f t="shared" si="10"/>
        <v>20112</v>
      </c>
      <c r="G158" s="8">
        <f t="shared" si="12"/>
        <v>279.33999999999997</v>
      </c>
      <c r="H158" s="8">
        <f t="shared" si="13"/>
        <v>76.66</v>
      </c>
      <c r="I158" s="8" t="s">
        <v>14</v>
      </c>
      <c r="J158" s="8" t="s">
        <v>14</v>
      </c>
      <c r="K158" s="8">
        <f t="shared" si="11"/>
        <v>356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8.5" customHeight="1">
      <c r="A159" s="8">
        <v>158</v>
      </c>
      <c r="B159" s="7" t="s">
        <v>96</v>
      </c>
      <c r="C159" s="7" t="s">
        <v>12</v>
      </c>
      <c r="D159" s="7" t="s">
        <v>28</v>
      </c>
      <c r="E159" s="8">
        <v>1676</v>
      </c>
      <c r="F159" s="8">
        <f t="shared" si="10"/>
        <v>20112</v>
      </c>
      <c r="G159" s="8">
        <f t="shared" si="12"/>
        <v>279.33999999999997</v>
      </c>
      <c r="H159" s="8">
        <f t="shared" si="13"/>
        <v>76.66</v>
      </c>
      <c r="I159" s="8" t="s">
        <v>14</v>
      </c>
      <c r="J159" s="8" t="s">
        <v>14</v>
      </c>
      <c r="K159" s="8">
        <f t="shared" si="11"/>
        <v>356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28.5" customHeight="1">
      <c r="A160" s="8">
        <v>159</v>
      </c>
      <c r="B160" s="7" t="s">
        <v>25</v>
      </c>
      <c r="C160" s="7" t="s">
        <v>16</v>
      </c>
      <c r="D160" s="7" t="s">
        <v>25</v>
      </c>
      <c r="E160" s="8">
        <v>1676</v>
      </c>
      <c r="F160" s="8">
        <f t="shared" si="10"/>
        <v>20112</v>
      </c>
      <c r="G160" s="8">
        <f t="shared" si="12"/>
        <v>279.33999999999997</v>
      </c>
      <c r="H160" s="8">
        <f t="shared" si="13"/>
        <v>76.66</v>
      </c>
      <c r="I160" s="8" t="s">
        <v>14</v>
      </c>
      <c r="J160" s="8" t="s">
        <v>14</v>
      </c>
      <c r="K160" s="8">
        <f t="shared" si="11"/>
        <v>356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28.5" customHeight="1">
      <c r="A161" s="8">
        <v>160</v>
      </c>
      <c r="B161" s="7" t="s">
        <v>25</v>
      </c>
      <c r="C161" s="7" t="s">
        <v>16</v>
      </c>
      <c r="D161" s="7" t="s">
        <v>25</v>
      </c>
      <c r="E161" s="8">
        <v>1676</v>
      </c>
      <c r="F161" s="8">
        <f t="shared" si="10"/>
        <v>20112</v>
      </c>
      <c r="G161" s="8">
        <f t="shared" si="12"/>
        <v>279.33999999999997</v>
      </c>
      <c r="H161" s="8">
        <f t="shared" si="13"/>
        <v>76.66</v>
      </c>
      <c r="I161" s="8" t="s">
        <v>14</v>
      </c>
      <c r="J161" s="8" t="s">
        <v>14</v>
      </c>
      <c r="K161" s="8">
        <f t="shared" si="11"/>
        <v>356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28.5" customHeight="1">
      <c r="A162" s="8">
        <v>161</v>
      </c>
      <c r="B162" s="7" t="s">
        <v>25</v>
      </c>
      <c r="C162" s="7" t="s">
        <v>16</v>
      </c>
      <c r="D162" s="7" t="s">
        <v>25</v>
      </c>
      <c r="E162" s="8">
        <v>1676</v>
      </c>
      <c r="F162" s="8">
        <f t="shared" si="10"/>
        <v>20112</v>
      </c>
      <c r="G162" s="8">
        <f t="shared" si="12"/>
        <v>279.33999999999997</v>
      </c>
      <c r="H162" s="8">
        <f t="shared" si="13"/>
        <v>76.66</v>
      </c>
      <c r="I162" s="8" t="s">
        <v>14</v>
      </c>
      <c r="J162" s="8" t="s">
        <v>14</v>
      </c>
      <c r="K162" s="8">
        <f t="shared" si="11"/>
        <v>356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28.5" customHeight="1">
      <c r="A163" s="8">
        <v>162</v>
      </c>
      <c r="B163" s="7" t="s">
        <v>97</v>
      </c>
      <c r="C163" s="7" t="s">
        <v>12</v>
      </c>
      <c r="D163" s="7" t="s">
        <v>19</v>
      </c>
      <c r="E163" s="8">
        <v>1212</v>
      </c>
      <c r="F163" s="8">
        <f t="shared" si="10"/>
        <v>14544</v>
      </c>
      <c r="G163" s="8">
        <f t="shared" si="12"/>
        <v>202</v>
      </c>
      <c r="H163" s="8">
        <f t="shared" si="13"/>
        <v>76.66</v>
      </c>
      <c r="I163" s="8" t="s">
        <v>14</v>
      </c>
      <c r="J163" s="8" t="s">
        <v>14</v>
      </c>
      <c r="K163" s="8">
        <f t="shared" si="11"/>
        <v>278.65999999999997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28.5" customHeight="1">
      <c r="A164" s="8">
        <v>163</v>
      </c>
      <c r="B164" s="7" t="s">
        <v>98</v>
      </c>
      <c r="C164" s="7" t="s">
        <v>12</v>
      </c>
      <c r="D164" s="7" t="s">
        <v>23</v>
      </c>
      <c r="E164" s="8">
        <v>986</v>
      </c>
      <c r="F164" s="8">
        <f t="shared" si="10"/>
        <v>11832</v>
      </c>
      <c r="G164" s="8">
        <f t="shared" si="12"/>
        <v>164.34</v>
      </c>
      <c r="H164" s="8">
        <f t="shared" si="13"/>
        <v>76.66</v>
      </c>
      <c r="I164" s="8" t="s">
        <v>14</v>
      </c>
      <c r="J164" s="8" t="s">
        <v>14</v>
      </c>
      <c r="K164" s="8">
        <f t="shared" si="11"/>
        <v>241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28.5" customHeight="1">
      <c r="A165" s="8">
        <v>164</v>
      </c>
      <c r="B165" s="7" t="s">
        <v>76</v>
      </c>
      <c r="C165" s="7" t="s">
        <v>12</v>
      </c>
      <c r="D165" s="7" t="s">
        <v>19</v>
      </c>
      <c r="E165" s="8">
        <v>1212</v>
      </c>
      <c r="F165" s="8">
        <f t="shared" si="10"/>
        <v>14544</v>
      </c>
      <c r="G165" s="8">
        <f t="shared" si="12"/>
        <v>202</v>
      </c>
      <c r="H165" s="8">
        <f t="shared" si="13"/>
        <v>76.66</v>
      </c>
      <c r="I165" s="8" t="s">
        <v>14</v>
      </c>
      <c r="J165" s="8" t="s">
        <v>14</v>
      </c>
      <c r="K165" s="8">
        <f t="shared" si="11"/>
        <v>278.65999999999997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28.5" customHeight="1">
      <c r="A166" s="8">
        <v>165</v>
      </c>
      <c r="B166" s="7" t="s">
        <v>25</v>
      </c>
      <c r="C166" s="7" t="s">
        <v>16</v>
      </c>
      <c r="D166" s="7" t="s">
        <v>25</v>
      </c>
      <c r="E166" s="8">
        <v>1676</v>
      </c>
      <c r="F166" s="8">
        <f t="shared" si="10"/>
        <v>20112</v>
      </c>
      <c r="G166" s="8">
        <f t="shared" si="12"/>
        <v>279.33999999999997</v>
      </c>
      <c r="H166" s="8">
        <f t="shared" si="13"/>
        <v>76.66</v>
      </c>
      <c r="I166" s="8" t="s">
        <v>14</v>
      </c>
      <c r="J166" s="8" t="s">
        <v>14</v>
      </c>
      <c r="K166" s="8">
        <f t="shared" si="11"/>
        <v>356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28.5" customHeight="1">
      <c r="A167" s="8">
        <v>166</v>
      </c>
      <c r="B167" s="7" t="s">
        <v>90</v>
      </c>
      <c r="C167" s="7" t="s">
        <v>16</v>
      </c>
      <c r="D167" s="7" t="s">
        <v>91</v>
      </c>
      <c r="E167" s="8">
        <v>2034</v>
      </c>
      <c r="F167" s="8">
        <f t="shared" si="10"/>
        <v>24408</v>
      </c>
      <c r="G167" s="8">
        <f t="shared" si="12"/>
        <v>339</v>
      </c>
      <c r="H167" s="8">
        <f t="shared" si="13"/>
        <v>76.66</v>
      </c>
      <c r="I167" s="8" t="s">
        <v>14</v>
      </c>
      <c r="J167" s="8" t="s">
        <v>14</v>
      </c>
      <c r="K167" s="8">
        <f t="shared" si="11"/>
        <v>415.65999999999997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28.5" customHeight="1">
      <c r="A168" s="8">
        <v>167</v>
      </c>
      <c r="B168" s="7" t="s">
        <v>99</v>
      </c>
      <c r="C168" s="7" t="s">
        <v>12</v>
      </c>
      <c r="D168" s="7" t="s">
        <v>28</v>
      </c>
      <c r="E168" s="8">
        <v>1676</v>
      </c>
      <c r="F168" s="8">
        <f t="shared" si="10"/>
        <v>20112</v>
      </c>
      <c r="G168" s="8">
        <f t="shared" si="12"/>
        <v>279.33999999999997</v>
      </c>
      <c r="H168" s="8">
        <f t="shared" si="13"/>
        <v>76.66</v>
      </c>
      <c r="I168" s="8" t="s">
        <v>14</v>
      </c>
      <c r="J168" s="8" t="s">
        <v>14</v>
      </c>
      <c r="K168" s="8">
        <f t="shared" si="11"/>
        <v>356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28.5" customHeight="1">
      <c r="A169" s="8">
        <v>168</v>
      </c>
      <c r="B169" s="7" t="s">
        <v>90</v>
      </c>
      <c r="C169" s="7" t="s">
        <v>16</v>
      </c>
      <c r="D169" s="7" t="s">
        <v>91</v>
      </c>
      <c r="E169" s="8">
        <v>2034</v>
      </c>
      <c r="F169" s="8">
        <f t="shared" si="10"/>
        <v>24408</v>
      </c>
      <c r="G169" s="8">
        <f t="shared" si="12"/>
        <v>339</v>
      </c>
      <c r="H169" s="8">
        <f t="shared" si="13"/>
        <v>76.66</v>
      </c>
      <c r="I169" s="8" t="s">
        <v>14</v>
      </c>
      <c r="J169" s="8" t="s">
        <v>14</v>
      </c>
      <c r="K169" s="8">
        <f t="shared" si="11"/>
        <v>415.65999999999997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28.5" customHeight="1">
      <c r="A170" s="8">
        <v>169</v>
      </c>
      <c r="B170" s="7" t="s">
        <v>15</v>
      </c>
      <c r="C170" s="7" t="s">
        <v>16</v>
      </c>
      <c r="D170" s="7" t="s">
        <v>17</v>
      </c>
      <c r="E170" s="8">
        <v>1000</v>
      </c>
      <c r="F170" s="8">
        <f t="shared" si="10"/>
        <v>12000</v>
      </c>
      <c r="G170" s="8">
        <f t="shared" si="12"/>
        <v>166.66</v>
      </c>
      <c r="H170" s="8">
        <f t="shared" si="13"/>
        <v>76.66</v>
      </c>
      <c r="I170" s="8" t="s">
        <v>14</v>
      </c>
      <c r="J170" s="8" t="s">
        <v>14</v>
      </c>
      <c r="K170" s="8">
        <f t="shared" si="11"/>
        <v>243.32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28.5" customHeight="1">
      <c r="A171" s="8">
        <v>170</v>
      </c>
      <c r="B171" s="7" t="s">
        <v>43</v>
      </c>
      <c r="C171" s="7" t="s">
        <v>16</v>
      </c>
      <c r="D171" s="7" t="s">
        <v>44</v>
      </c>
      <c r="E171" s="8">
        <v>2392</v>
      </c>
      <c r="F171" s="8">
        <f t="shared" si="10"/>
        <v>28704</v>
      </c>
      <c r="G171" s="8">
        <f t="shared" si="12"/>
        <v>398.66</v>
      </c>
      <c r="H171" s="8">
        <f t="shared" si="13"/>
        <v>76.66</v>
      </c>
      <c r="I171" s="8" t="s">
        <v>14</v>
      </c>
      <c r="J171" s="8" t="s">
        <v>14</v>
      </c>
      <c r="K171" s="8">
        <f t="shared" si="11"/>
        <v>475.32000000000005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28.5" customHeight="1">
      <c r="A172" s="8">
        <v>171</v>
      </c>
      <c r="B172" s="7" t="s">
        <v>15</v>
      </c>
      <c r="C172" s="7" t="s">
        <v>16</v>
      </c>
      <c r="D172" s="7" t="s">
        <v>17</v>
      </c>
      <c r="E172" s="8">
        <v>1000</v>
      </c>
      <c r="F172" s="8">
        <f t="shared" si="10"/>
        <v>12000</v>
      </c>
      <c r="G172" s="8">
        <f t="shared" si="12"/>
        <v>166.66</v>
      </c>
      <c r="H172" s="8">
        <f t="shared" si="13"/>
        <v>76.66</v>
      </c>
      <c r="I172" s="8" t="s">
        <v>14</v>
      </c>
      <c r="J172" s="8" t="s">
        <v>14</v>
      </c>
      <c r="K172" s="8">
        <f t="shared" si="11"/>
        <v>243.32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28.5" customHeight="1">
      <c r="A173" s="8">
        <v>172</v>
      </c>
      <c r="B173" s="7" t="s">
        <v>97</v>
      </c>
      <c r="C173" s="7" t="s">
        <v>12</v>
      </c>
      <c r="D173" s="7" t="s">
        <v>19</v>
      </c>
      <c r="E173" s="8">
        <v>1212</v>
      </c>
      <c r="F173" s="8">
        <f t="shared" si="10"/>
        <v>14544</v>
      </c>
      <c r="G173" s="8">
        <f t="shared" si="12"/>
        <v>202</v>
      </c>
      <c r="H173" s="8">
        <f t="shared" si="13"/>
        <v>76.66</v>
      </c>
      <c r="I173" s="8" t="s">
        <v>14</v>
      </c>
      <c r="J173" s="8" t="s">
        <v>14</v>
      </c>
      <c r="K173" s="8">
        <f t="shared" si="11"/>
        <v>278.65999999999997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28.5" customHeight="1">
      <c r="A174" s="8">
        <v>173</v>
      </c>
      <c r="B174" s="7" t="s">
        <v>100</v>
      </c>
      <c r="C174" s="7" t="s">
        <v>12</v>
      </c>
      <c r="D174" s="7" t="s">
        <v>28</v>
      </c>
      <c r="E174" s="8">
        <v>1676</v>
      </c>
      <c r="F174" s="8">
        <f t="shared" si="10"/>
        <v>20112</v>
      </c>
      <c r="G174" s="8">
        <f t="shared" si="12"/>
        <v>279.33999999999997</v>
      </c>
      <c r="H174" s="8">
        <f t="shared" si="13"/>
        <v>76.66</v>
      </c>
      <c r="I174" s="8" t="s">
        <v>14</v>
      </c>
      <c r="J174" s="8" t="s">
        <v>14</v>
      </c>
      <c r="K174" s="8">
        <f t="shared" si="11"/>
        <v>356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28.5" customHeight="1">
      <c r="A175" s="8">
        <v>174</v>
      </c>
      <c r="B175" s="7" t="s">
        <v>25</v>
      </c>
      <c r="C175" s="7" t="s">
        <v>16</v>
      </c>
      <c r="D175" s="7" t="s">
        <v>25</v>
      </c>
      <c r="E175" s="8">
        <v>1676</v>
      </c>
      <c r="F175" s="8">
        <f t="shared" si="10"/>
        <v>20112</v>
      </c>
      <c r="G175" s="8">
        <f t="shared" si="12"/>
        <v>279.33999999999997</v>
      </c>
      <c r="H175" s="8">
        <f t="shared" si="13"/>
        <v>76.66</v>
      </c>
      <c r="I175" s="8" t="s">
        <v>14</v>
      </c>
      <c r="J175" s="8" t="s">
        <v>14</v>
      </c>
      <c r="K175" s="8">
        <f t="shared" si="11"/>
        <v>356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28.5" customHeight="1">
      <c r="A176" s="8">
        <v>175</v>
      </c>
      <c r="B176" s="7" t="s">
        <v>101</v>
      </c>
      <c r="C176" s="7" t="s">
        <v>12</v>
      </c>
      <c r="D176" s="7" t="s">
        <v>19</v>
      </c>
      <c r="E176" s="8">
        <v>1212</v>
      </c>
      <c r="F176" s="8">
        <f t="shared" si="10"/>
        <v>14544</v>
      </c>
      <c r="G176" s="8">
        <f t="shared" si="12"/>
        <v>202</v>
      </c>
      <c r="H176" s="8">
        <f t="shared" si="13"/>
        <v>76.66</v>
      </c>
      <c r="I176" s="8" t="s">
        <v>14</v>
      </c>
      <c r="J176" s="8" t="s">
        <v>14</v>
      </c>
      <c r="K176" s="8">
        <f t="shared" si="11"/>
        <v>278.65999999999997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28.5" customHeight="1">
      <c r="A177" s="8">
        <v>176</v>
      </c>
      <c r="B177" s="7" t="s">
        <v>18</v>
      </c>
      <c r="C177" s="7" t="s">
        <v>12</v>
      </c>
      <c r="D177" s="7" t="s">
        <v>19</v>
      </c>
      <c r="E177" s="8">
        <v>1212</v>
      </c>
      <c r="F177" s="8">
        <f t="shared" si="10"/>
        <v>14544</v>
      </c>
      <c r="G177" s="8">
        <f t="shared" si="12"/>
        <v>202</v>
      </c>
      <c r="H177" s="8">
        <f t="shared" si="13"/>
        <v>76.66</v>
      </c>
      <c r="I177" s="8" t="s">
        <v>14</v>
      </c>
      <c r="J177" s="8" t="s">
        <v>14</v>
      </c>
      <c r="K177" s="8">
        <f t="shared" si="11"/>
        <v>278.65999999999997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28.5" customHeight="1">
      <c r="A178" s="8">
        <v>177</v>
      </c>
      <c r="B178" s="7" t="s">
        <v>85</v>
      </c>
      <c r="C178" s="7" t="s">
        <v>12</v>
      </c>
      <c r="D178" s="7" t="s">
        <v>19</v>
      </c>
      <c r="E178" s="8">
        <v>1212</v>
      </c>
      <c r="F178" s="8">
        <f t="shared" si="10"/>
        <v>14544</v>
      </c>
      <c r="G178" s="8">
        <f t="shared" si="12"/>
        <v>202</v>
      </c>
      <c r="H178" s="8">
        <f t="shared" si="13"/>
        <v>76.66</v>
      </c>
      <c r="I178" s="8" t="s">
        <v>14</v>
      </c>
      <c r="J178" s="8" t="s">
        <v>14</v>
      </c>
      <c r="K178" s="8">
        <f t="shared" si="11"/>
        <v>278.65999999999997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28.5" customHeight="1">
      <c r="A179" s="8">
        <v>178</v>
      </c>
      <c r="B179" s="7" t="s">
        <v>102</v>
      </c>
      <c r="C179" s="7" t="s">
        <v>12</v>
      </c>
      <c r="D179" s="7" t="s">
        <v>42</v>
      </c>
      <c r="E179" s="8">
        <v>817</v>
      </c>
      <c r="F179" s="8">
        <f t="shared" si="10"/>
        <v>9804</v>
      </c>
      <c r="G179" s="8">
        <f t="shared" si="12"/>
        <v>136.16</v>
      </c>
      <c r="H179" s="8">
        <f t="shared" si="13"/>
        <v>76.66</v>
      </c>
      <c r="I179" s="8" t="s">
        <v>14</v>
      </c>
      <c r="J179" s="8" t="s">
        <v>14</v>
      </c>
      <c r="K179" s="8">
        <f t="shared" si="11"/>
        <v>212.82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28.5" customHeight="1">
      <c r="A180" s="8">
        <v>179</v>
      </c>
      <c r="B180" s="7" t="s">
        <v>15</v>
      </c>
      <c r="C180" s="7" t="s">
        <v>16</v>
      </c>
      <c r="D180" s="7" t="s">
        <v>17</v>
      </c>
      <c r="E180" s="8">
        <v>1000</v>
      </c>
      <c r="F180" s="8">
        <f t="shared" si="10"/>
        <v>12000</v>
      </c>
      <c r="G180" s="8">
        <f t="shared" si="12"/>
        <v>166.66</v>
      </c>
      <c r="H180" s="8">
        <f t="shared" si="13"/>
        <v>76.66</v>
      </c>
      <c r="I180" s="8" t="s">
        <v>14</v>
      </c>
      <c r="J180" s="8" t="s">
        <v>14</v>
      </c>
      <c r="K180" s="8">
        <f t="shared" si="11"/>
        <v>243.32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28.5" customHeight="1">
      <c r="A181" s="8">
        <v>180</v>
      </c>
      <c r="B181" s="7" t="s">
        <v>103</v>
      </c>
      <c r="C181" s="7" t="s">
        <v>12</v>
      </c>
      <c r="D181" s="7" t="s">
        <v>23</v>
      </c>
      <c r="E181" s="8">
        <v>986</v>
      </c>
      <c r="F181" s="8">
        <f t="shared" si="10"/>
        <v>11832</v>
      </c>
      <c r="G181" s="8">
        <f t="shared" si="12"/>
        <v>164.34</v>
      </c>
      <c r="H181" s="8">
        <f t="shared" si="13"/>
        <v>76.66</v>
      </c>
      <c r="I181" s="8" t="s">
        <v>14</v>
      </c>
      <c r="J181" s="8" t="s">
        <v>14</v>
      </c>
      <c r="K181" s="8">
        <f t="shared" si="11"/>
        <v>241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28.5" customHeight="1">
      <c r="A182" s="8">
        <v>181</v>
      </c>
      <c r="B182" s="7" t="s">
        <v>15</v>
      </c>
      <c r="C182" s="7" t="s">
        <v>16</v>
      </c>
      <c r="D182" s="7" t="s">
        <v>17</v>
      </c>
      <c r="E182" s="8">
        <v>1000</v>
      </c>
      <c r="F182" s="8">
        <f t="shared" si="10"/>
        <v>12000</v>
      </c>
      <c r="G182" s="8">
        <f t="shared" si="12"/>
        <v>166.66</v>
      </c>
      <c r="H182" s="8">
        <f t="shared" si="13"/>
        <v>76.66</v>
      </c>
      <c r="I182" s="8" t="s">
        <v>14</v>
      </c>
      <c r="J182" s="8" t="s">
        <v>14</v>
      </c>
      <c r="K182" s="8">
        <f t="shared" si="11"/>
        <v>243.32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28.5" customHeight="1">
      <c r="A183" s="8">
        <v>182</v>
      </c>
      <c r="B183" s="7" t="s">
        <v>25</v>
      </c>
      <c r="C183" s="7" t="s">
        <v>16</v>
      </c>
      <c r="D183" s="7" t="s">
        <v>25</v>
      </c>
      <c r="E183" s="8">
        <v>1676</v>
      </c>
      <c r="F183" s="8">
        <f t="shared" si="10"/>
        <v>20112</v>
      </c>
      <c r="G183" s="8">
        <f t="shared" si="12"/>
        <v>279.33999999999997</v>
      </c>
      <c r="H183" s="8">
        <f t="shared" si="13"/>
        <v>76.66</v>
      </c>
      <c r="I183" s="8" t="s">
        <v>14</v>
      </c>
      <c r="J183" s="8" t="s">
        <v>14</v>
      </c>
      <c r="K183" s="8">
        <f t="shared" si="11"/>
        <v>356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28.5" customHeight="1">
      <c r="A184" s="8">
        <v>183</v>
      </c>
      <c r="B184" s="7" t="s">
        <v>25</v>
      </c>
      <c r="C184" s="7" t="s">
        <v>16</v>
      </c>
      <c r="D184" s="7" t="s">
        <v>25</v>
      </c>
      <c r="E184" s="8">
        <v>1676</v>
      </c>
      <c r="F184" s="8">
        <f t="shared" si="10"/>
        <v>20112</v>
      </c>
      <c r="G184" s="8">
        <f t="shared" si="12"/>
        <v>279.33999999999997</v>
      </c>
      <c r="H184" s="8">
        <f t="shared" si="13"/>
        <v>76.66</v>
      </c>
      <c r="I184" s="8" t="s">
        <v>14</v>
      </c>
      <c r="J184" s="8" t="s">
        <v>14</v>
      </c>
      <c r="K184" s="8">
        <f t="shared" si="11"/>
        <v>356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28.5" customHeight="1">
      <c r="A185" s="8">
        <v>184</v>
      </c>
      <c r="B185" s="7" t="s">
        <v>104</v>
      </c>
      <c r="C185" s="7" t="s">
        <v>12</v>
      </c>
      <c r="D185" s="7" t="s">
        <v>42</v>
      </c>
      <c r="E185" s="8">
        <v>817</v>
      </c>
      <c r="F185" s="8">
        <f t="shared" si="10"/>
        <v>9804</v>
      </c>
      <c r="G185" s="8">
        <f t="shared" si="12"/>
        <v>136.16</v>
      </c>
      <c r="H185" s="8">
        <f t="shared" si="13"/>
        <v>76.66</v>
      </c>
      <c r="I185" s="8" t="s">
        <v>14</v>
      </c>
      <c r="J185" s="8" t="s">
        <v>14</v>
      </c>
      <c r="K185" s="8">
        <f t="shared" si="11"/>
        <v>212.82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28.5" customHeight="1">
      <c r="A186" s="8">
        <v>185</v>
      </c>
      <c r="B186" s="7" t="s">
        <v>34</v>
      </c>
      <c r="C186" s="7" t="s">
        <v>12</v>
      </c>
      <c r="D186" s="7" t="s">
        <v>19</v>
      </c>
      <c r="E186" s="8">
        <v>1212</v>
      </c>
      <c r="F186" s="8">
        <f t="shared" si="10"/>
        <v>14544</v>
      </c>
      <c r="G186" s="8">
        <f t="shared" si="12"/>
        <v>202</v>
      </c>
      <c r="H186" s="8">
        <f t="shared" si="13"/>
        <v>76.66</v>
      </c>
      <c r="I186" s="8" t="s">
        <v>14</v>
      </c>
      <c r="J186" s="8" t="s">
        <v>14</v>
      </c>
      <c r="K186" s="8">
        <f t="shared" si="11"/>
        <v>278.65999999999997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28.5" customHeight="1">
      <c r="A187" s="8">
        <v>186</v>
      </c>
      <c r="B187" s="7" t="s">
        <v>29</v>
      </c>
      <c r="C187" s="7" t="s">
        <v>12</v>
      </c>
      <c r="D187" s="7" t="s">
        <v>105</v>
      </c>
      <c r="E187" s="8">
        <v>2115</v>
      </c>
      <c r="F187" s="8">
        <f t="shared" si="10"/>
        <v>25380</v>
      </c>
      <c r="G187" s="8">
        <f t="shared" si="12"/>
        <v>352.5</v>
      </c>
      <c r="H187" s="8">
        <f t="shared" si="13"/>
        <v>76.66</v>
      </c>
      <c r="I187" s="8" t="s">
        <v>14</v>
      </c>
      <c r="J187" s="8" t="s">
        <v>14</v>
      </c>
      <c r="K187" s="8">
        <f t="shared" si="11"/>
        <v>429.15999999999997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28.5" customHeight="1">
      <c r="A188" s="8">
        <v>187</v>
      </c>
      <c r="B188" s="7" t="s">
        <v>106</v>
      </c>
      <c r="C188" s="7" t="s">
        <v>12</v>
      </c>
      <c r="D188" s="7" t="s">
        <v>28</v>
      </c>
      <c r="E188" s="8">
        <v>1676</v>
      </c>
      <c r="F188" s="8">
        <f t="shared" si="10"/>
        <v>20112</v>
      </c>
      <c r="G188" s="8">
        <f t="shared" si="12"/>
        <v>279.33999999999997</v>
      </c>
      <c r="H188" s="8">
        <f t="shared" si="13"/>
        <v>76.66</v>
      </c>
      <c r="I188" s="8" t="s">
        <v>14</v>
      </c>
      <c r="J188" s="8" t="s">
        <v>14</v>
      </c>
      <c r="K188" s="8">
        <f t="shared" si="11"/>
        <v>356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28.5" customHeight="1">
      <c r="A189" s="8">
        <v>188</v>
      </c>
      <c r="B189" s="7" t="s">
        <v>25</v>
      </c>
      <c r="C189" s="7" t="s">
        <v>16</v>
      </c>
      <c r="D189" s="7" t="s">
        <v>25</v>
      </c>
      <c r="E189" s="8">
        <v>1676</v>
      </c>
      <c r="F189" s="8">
        <f t="shared" si="10"/>
        <v>20112</v>
      </c>
      <c r="G189" s="8">
        <f t="shared" si="12"/>
        <v>279.33999999999997</v>
      </c>
      <c r="H189" s="8">
        <f t="shared" si="13"/>
        <v>76.66</v>
      </c>
      <c r="I189" s="8" t="s">
        <v>14</v>
      </c>
      <c r="J189" s="8" t="s">
        <v>14</v>
      </c>
      <c r="K189" s="8">
        <f t="shared" si="11"/>
        <v>356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28.5" customHeight="1">
      <c r="A190" s="8">
        <v>189</v>
      </c>
      <c r="B190" s="7" t="s">
        <v>25</v>
      </c>
      <c r="C190" s="7" t="s">
        <v>16</v>
      </c>
      <c r="D190" s="7" t="s">
        <v>25</v>
      </c>
      <c r="E190" s="8">
        <v>1676</v>
      </c>
      <c r="F190" s="8">
        <f t="shared" si="10"/>
        <v>20112</v>
      </c>
      <c r="G190" s="8">
        <f t="shared" si="12"/>
        <v>279.33999999999997</v>
      </c>
      <c r="H190" s="8">
        <f t="shared" si="13"/>
        <v>76.66</v>
      </c>
      <c r="I190" s="8" t="s">
        <v>14</v>
      </c>
      <c r="J190" s="8" t="s">
        <v>14</v>
      </c>
      <c r="K190" s="8">
        <f t="shared" si="11"/>
        <v>356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28.5" customHeight="1">
      <c r="A191" s="8">
        <v>190</v>
      </c>
      <c r="B191" s="7" t="s">
        <v>107</v>
      </c>
      <c r="C191" s="7" t="s">
        <v>12</v>
      </c>
      <c r="D191" s="7" t="s">
        <v>13</v>
      </c>
      <c r="E191" s="8">
        <v>2368</v>
      </c>
      <c r="F191" s="8">
        <f t="shared" si="10"/>
        <v>28416</v>
      </c>
      <c r="G191" s="8">
        <f t="shared" si="12"/>
        <v>394.66</v>
      </c>
      <c r="H191" s="8">
        <f t="shared" si="13"/>
        <v>76.66</v>
      </c>
      <c r="I191" s="8" t="s">
        <v>14</v>
      </c>
      <c r="J191" s="8" t="s">
        <v>14</v>
      </c>
      <c r="K191" s="8">
        <f t="shared" si="11"/>
        <v>471.32000000000005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28.5" customHeight="1">
      <c r="A192" s="8">
        <v>191</v>
      </c>
      <c r="B192" s="7" t="s">
        <v>15</v>
      </c>
      <c r="C192" s="7" t="s">
        <v>16</v>
      </c>
      <c r="D192" s="7" t="s">
        <v>17</v>
      </c>
      <c r="E192" s="8">
        <v>1000</v>
      </c>
      <c r="F192" s="8">
        <f t="shared" si="10"/>
        <v>12000</v>
      </c>
      <c r="G192" s="8">
        <f t="shared" si="12"/>
        <v>166.66</v>
      </c>
      <c r="H192" s="8">
        <f t="shared" si="13"/>
        <v>76.66</v>
      </c>
      <c r="I192" s="8" t="s">
        <v>14</v>
      </c>
      <c r="J192" s="8" t="s">
        <v>14</v>
      </c>
      <c r="K192" s="8">
        <f t="shared" si="11"/>
        <v>243.32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28.5" customHeight="1">
      <c r="A193" s="8">
        <v>192</v>
      </c>
      <c r="B193" s="7" t="s">
        <v>43</v>
      </c>
      <c r="C193" s="7" t="s">
        <v>16</v>
      </c>
      <c r="D193" s="7" t="s">
        <v>44</v>
      </c>
      <c r="E193" s="8">
        <v>2392</v>
      </c>
      <c r="F193" s="8">
        <f t="shared" ref="F193:F213" si="14">ROUND(E193*12,2)</f>
        <v>28704</v>
      </c>
      <c r="G193" s="8">
        <f t="shared" si="12"/>
        <v>398.66</v>
      </c>
      <c r="H193" s="8">
        <f t="shared" si="13"/>
        <v>76.66</v>
      </c>
      <c r="I193" s="8" t="s">
        <v>14</v>
      </c>
      <c r="J193" s="8" t="s">
        <v>14</v>
      </c>
      <c r="K193" s="8">
        <f t="shared" ref="K193:K213" si="15">G193+H193</f>
        <v>475.32000000000005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28.5" customHeight="1">
      <c r="A194" s="8">
        <v>193</v>
      </c>
      <c r="B194" s="7" t="s">
        <v>25</v>
      </c>
      <c r="C194" s="7" t="s">
        <v>16</v>
      </c>
      <c r="D194" s="7" t="s">
        <v>25</v>
      </c>
      <c r="E194" s="8">
        <v>1676</v>
      </c>
      <c r="F194" s="8">
        <f t="shared" si="14"/>
        <v>20112</v>
      </c>
      <c r="G194" s="8">
        <f t="shared" si="12"/>
        <v>279.33999999999997</v>
      </c>
      <c r="H194" s="8">
        <f t="shared" si="13"/>
        <v>76.66</v>
      </c>
      <c r="I194" s="8" t="s">
        <v>14</v>
      </c>
      <c r="J194" s="8" t="s">
        <v>14</v>
      </c>
      <c r="K194" s="8">
        <f t="shared" si="15"/>
        <v>356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28.5" customHeight="1">
      <c r="A195" s="8">
        <v>194</v>
      </c>
      <c r="B195" s="7" t="s">
        <v>108</v>
      </c>
      <c r="C195" s="7" t="s">
        <v>12</v>
      </c>
      <c r="D195" s="7" t="s">
        <v>28</v>
      </c>
      <c r="E195" s="8">
        <v>1676</v>
      </c>
      <c r="F195" s="8">
        <f t="shared" si="14"/>
        <v>20112</v>
      </c>
      <c r="G195" s="8">
        <f t="shared" si="12"/>
        <v>279.33999999999997</v>
      </c>
      <c r="H195" s="8">
        <f t="shared" si="13"/>
        <v>76.66</v>
      </c>
      <c r="I195" s="8" t="s">
        <v>14</v>
      </c>
      <c r="J195" s="8" t="s">
        <v>14</v>
      </c>
      <c r="K195" s="8">
        <f t="shared" si="15"/>
        <v>356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28.5" customHeight="1">
      <c r="A196" s="8">
        <v>195</v>
      </c>
      <c r="B196" s="7" t="s">
        <v>25</v>
      </c>
      <c r="C196" s="7" t="s">
        <v>16</v>
      </c>
      <c r="D196" s="7" t="s">
        <v>25</v>
      </c>
      <c r="E196" s="8">
        <v>1676</v>
      </c>
      <c r="F196" s="8">
        <f t="shared" si="14"/>
        <v>20112</v>
      </c>
      <c r="G196" s="8">
        <f t="shared" si="12"/>
        <v>279.33999999999997</v>
      </c>
      <c r="H196" s="8">
        <f t="shared" si="13"/>
        <v>76.66</v>
      </c>
      <c r="I196" s="8" t="s">
        <v>14</v>
      </c>
      <c r="J196" s="8" t="s">
        <v>14</v>
      </c>
      <c r="K196" s="8">
        <f t="shared" si="15"/>
        <v>356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28.5" customHeight="1">
      <c r="A197" s="8">
        <v>196</v>
      </c>
      <c r="B197" s="7" t="s">
        <v>97</v>
      </c>
      <c r="C197" s="7" t="s">
        <v>12</v>
      </c>
      <c r="D197" s="7" t="s">
        <v>19</v>
      </c>
      <c r="E197" s="8">
        <v>1212</v>
      </c>
      <c r="F197" s="8">
        <f t="shared" si="14"/>
        <v>14544</v>
      </c>
      <c r="G197" s="8">
        <f t="shared" ref="G197:G213" si="16">ROUND(E197/12,2)*2</f>
        <v>202</v>
      </c>
      <c r="H197" s="8">
        <f t="shared" ref="H197:H213" si="17">ROUND(460/12,2)*2</f>
        <v>76.66</v>
      </c>
      <c r="I197" s="8" t="s">
        <v>14</v>
      </c>
      <c r="J197" s="8" t="s">
        <v>14</v>
      </c>
      <c r="K197" s="8">
        <f t="shared" si="15"/>
        <v>278.65999999999997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28.5" customHeight="1">
      <c r="A198" s="8">
        <v>197</v>
      </c>
      <c r="B198" s="7" t="s">
        <v>109</v>
      </c>
      <c r="C198" s="7" t="s">
        <v>12</v>
      </c>
      <c r="D198" s="7" t="s">
        <v>19</v>
      </c>
      <c r="E198" s="8">
        <v>1212</v>
      </c>
      <c r="F198" s="8">
        <f t="shared" si="14"/>
        <v>14544</v>
      </c>
      <c r="G198" s="8">
        <f t="shared" si="16"/>
        <v>202</v>
      </c>
      <c r="H198" s="8">
        <f t="shared" si="17"/>
        <v>76.66</v>
      </c>
      <c r="I198" s="8" t="s">
        <v>14</v>
      </c>
      <c r="J198" s="8" t="s">
        <v>14</v>
      </c>
      <c r="K198" s="8">
        <f t="shared" si="15"/>
        <v>278.65999999999997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28.5" customHeight="1">
      <c r="A199" s="8">
        <v>198</v>
      </c>
      <c r="B199" s="7" t="s">
        <v>110</v>
      </c>
      <c r="C199" s="7" t="s">
        <v>12</v>
      </c>
      <c r="D199" s="7" t="s">
        <v>42</v>
      </c>
      <c r="E199" s="8">
        <v>817</v>
      </c>
      <c r="F199" s="8">
        <f t="shared" si="14"/>
        <v>9804</v>
      </c>
      <c r="G199" s="8">
        <f t="shared" si="16"/>
        <v>136.16</v>
      </c>
      <c r="H199" s="8">
        <f t="shared" si="17"/>
        <v>76.66</v>
      </c>
      <c r="I199" s="8" t="s">
        <v>14</v>
      </c>
      <c r="J199" s="8" t="s">
        <v>14</v>
      </c>
      <c r="K199" s="8">
        <f t="shared" si="15"/>
        <v>212.82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28.5" customHeight="1">
      <c r="A200" s="8">
        <v>199</v>
      </c>
      <c r="B200" s="7" t="s">
        <v>15</v>
      </c>
      <c r="C200" s="7" t="s">
        <v>16</v>
      </c>
      <c r="D200" s="7" t="s">
        <v>17</v>
      </c>
      <c r="E200" s="8">
        <v>1000</v>
      </c>
      <c r="F200" s="8">
        <f t="shared" si="14"/>
        <v>12000</v>
      </c>
      <c r="G200" s="8">
        <f t="shared" si="16"/>
        <v>166.66</v>
      </c>
      <c r="H200" s="8">
        <f t="shared" si="17"/>
        <v>76.66</v>
      </c>
      <c r="I200" s="8" t="s">
        <v>14</v>
      </c>
      <c r="J200" s="8" t="s">
        <v>14</v>
      </c>
      <c r="K200" s="8">
        <f t="shared" si="15"/>
        <v>243.32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28.5" customHeight="1">
      <c r="A201" s="8">
        <v>200</v>
      </c>
      <c r="B201" s="7" t="s">
        <v>111</v>
      </c>
      <c r="C201" s="7" t="s">
        <v>12</v>
      </c>
      <c r="D201" s="7" t="s">
        <v>19</v>
      </c>
      <c r="E201" s="8">
        <v>1212</v>
      </c>
      <c r="F201" s="8">
        <f t="shared" si="14"/>
        <v>14544</v>
      </c>
      <c r="G201" s="8">
        <f t="shared" si="16"/>
        <v>202</v>
      </c>
      <c r="H201" s="8">
        <f t="shared" si="17"/>
        <v>76.66</v>
      </c>
      <c r="I201" s="8" t="s">
        <v>14</v>
      </c>
      <c r="J201" s="8" t="s">
        <v>14</v>
      </c>
      <c r="K201" s="8">
        <f t="shared" si="15"/>
        <v>278.65999999999997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28.5" customHeight="1">
      <c r="A202" s="8">
        <v>201</v>
      </c>
      <c r="B202" s="7" t="s">
        <v>112</v>
      </c>
      <c r="C202" s="7" t="s">
        <v>12</v>
      </c>
      <c r="D202" s="7" t="s">
        <v>13</v>
      </c>
      <c r="E202" s="8">
        <v>2368</v>
      </c>
      <c r="F202" s="8">
        <f t="shared" si="14"/>
        <v>28416</v>
      </c>
      <c r="G202" s="8">
        <f t="shared" si="16"/>
        <v>394.66</v>
      </c>
      <c r="H202" s="8">
        <f t="shared" si="17"/>
        <v>76.66</v>
      </c>
      <c r="I202" s="8" t="s">
        <v>14</v>
      </c>
      <c r="J202" s="8" t="s">
        <v>14</v>
      </c>
      <c r="K202" s="8">
        <f t="shared" si="15"/>
        <v>471.32000000000005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28.5" customHeight="1">
      <c r="A203" s="8">
        <v>202</v>
      </c>
      <c r="B203" s="7" t="s">
        <v>113</v>
      </c>
      <c r="C203" s="7" t="s">
        <v>12</v>
      </c>
      <c r="D203" s="7" t="s">
        <v>28</v>
      </c>
      <c r="E203" s="8">
        <v>1676</v>
      </c>
      <c r="F203" s="8">
        <f t="shared" si="14"/>
        <v>20112</v>
      </c>
      <c r="G203" s="8">
        <f t="shared" si="16"/>
        <v>279.33999999999997</v>
      </c>
      <c r="H203" s="8">
        <f t="shared" si="17"/>
        <v>76.66</v>
      </c>
      <c r="I203" s="8" t="s">
        <v>14</v>
      </c>
      <c r="J203" s="8" t="s">
        <v>14</v>
      </c>
      <c r="K203" s="8">
        <f t="shared" si="15"/>
        <v>356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28.5" customHeight="1">
      <c r="A204" s="8">
        <v>203</v>
      </c>
      <c r="B204" s="7" t="s">
        <v>114</v>
      </c>
      <c r="C204" s="7" t="s">
        <v>12</v>
      </c>
      <c r="D204" s="7" t="s">
        <v>23</v>
      </c>
      <c r="E204" s="8">
        <v>986</v>
      </c>
      <c r="F204" s="8">
        <f t="shared" si="14"/>
        <v>11832</v>
      </c>
      <c r="G204" s="8">
        <f t="shared" si="16"/>
        <v>164.34</v>
      </c>
      <c r="H204" s="8">
        <f t="shared" si="17"/>
        <v>76.66</v>
      </c>
      <c r="I204" s="8" t="s">
        <v>14</v>
      </c>
      <c r="J204" s="8" t="s">
        <v>14</v>
      </c>
      <c r="K204" s="8">
        <f t="shared" si="15"/>
        <v>241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28.5" customHeight="1">
      <c r="A205" s="8">
        <v>204</v>
      </c>
      <c r="B205" s="7" t="s">
        <v>25</v>
      </c>
      <c r="C205" s="7" t="s">
        <v>16</v>
      </c>
      <c r="D205" s="7" t="s">
        <v>25</v>
      </c>
      <c r="E205" s="8">
        <v>1676</v>
      </c>
      <c r="F205" s="8">
        <f t="shared" si="14"/>
        <v>20112</v>
      </c>
      <c r="G205" s="8">
        <f t="shared" si="16"/>
        <v>279.33999999999997</v>
      </c>
      <c r="H205" s="8">
        <f t="shared" si="17"/>
        <v>76.66</v>
      </c>
      <c r="I205" s="8" t="s">
        <v>14</v>
      </c>
      <c r="J205" s="8" t="s">
        <v>14</v>
      </c>
      <c r="K205" s="8">
        <f t="shared" si="15"/>
        <v>356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28.5" customHeight="1">
      <c r="A206" s="8">
        <v>205</v>
      </c>
      <c r="B206" s="7" t="s">
        <v>115</v>
      </c>
      <c r="C206" s="7" t="s">
        <v>12</v>
      </c>
      <c r="D206" s="7" t="s">
        <v>19</v>
      </c>
      <c r="E206" s="8">
        <v>1212</v>
      </c>
      <c r="F206" s="8">
        <f t="shared" si="14"/>
        <v>14544</v>
      </c>
      <c r="G206" s="8">
        <f t="shared" si="16"/>
        <v>202</v>
      </c>
      <c r="H206" s="8">
        <f t="shared" si="17"/>
        <v>76.66</v>
      </c>
      <c r="I206" s="8" t="s">
        <v>14</v>
      </c>
      <c r="J206" s="8" t="s">
        <v>14</v>
      </c>
      <c r="K206" s="8">
        <f t="shared" si="15"/>
        <v>278.65999999999997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28.5" customHeight="1">
      <c r="A207" s="8">
        <v>206</v>
      </c>
      <c r="B207" s="7" t="s">
        <v>15</v>
      </c>
      <c r="C207" s="7" t="s">
        <v>16</v>
      </c>
      <c r="D207" s="7" t="s">
        <v>17</v>
      </c>
      <c r="E207" s="8">
        <v>1000</v>
      </c>
      <c r="F207" s="8">
        <f t="shared" si="14"/>
        <v>12000</v>
      </c>
      <c r="G207" s="8">
        <f t="shared" si="16"/>
        <v>166.66</v>
      </c>
      <c r="H207" s="8">
        <f t="shared" si="17"/>
        <v>76.66</v>
      </c>
      <c r="I207" s="8" t="s">
        <v>14</v>
      </c>
      <c r="J207" s="8" t="s">
        <v>14</v>
      </c>
      <c r="K207" s="8">
        <f t="shared" si="15"/>
        <v>243.32</v>
      </c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28.5" customHeight="1">
      <c r="A208" s="8">
        <v>207</v>
      </c>
      <c r="B208" s="7" t="s">
        <v>116</v>
      </c>
      <c r="C208" s="7" t="s">
        <v>16</v>
      </c>
      <c r="D208" s="7" t="s">
        <v>44</v>
      </c>
      <c r="E208" s="8">
        <v>2392</v>
      </c>
      <c r="F208" s="8">
        <f t="shared" si="14"/>
        <v>28704</v>
      </c>
      <c r="G208" s="8">
        <f t="shared" si="16"/>
        <v>398.66</v>
      </c>
      <c r="H208" s="8">
        <f t="shared" si="17"/>
        <v>76.66</v>
      </c>
      <c r="I208" s="8" t="s">
        <v>14</v>
      </c>
      <c r="J208" s="8" t="s">
        <v>14</v>
      </c>
      <c r="K208" s="8">
        <f t="shared" si="15"/>
        <v>475.32000000000005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28.5" customHeight="1">
      <c r="A209" s="8">
        <v>208</v>
      </c>
      <c r="B209" s="7" t="s">
        <v>25</v>
      </c>
      <c r="C209" s="7" t="s">
        <v>16</v>
      </c>
      <c r="D209" s="7" t="s">
        <v>25</v>
      </c>
      <c r="E209" s="8">
        <v>1676</v>
      </c>
      <c r="F209" s="8">
        <f t="shared" si="14"/>
        <v>20112</v>
      </c>
      <c r="G209" s="8">
        <f t="shared" si="16"/>
        <v>279.33999999999997</v>
      </c>
      <c r="H209" s="8">
        <f t="shared" si="17"/>
        <v>76.66</v>
      </c>
      <c r="I209" s="8" t="s">
        <v>14</v>
      </c>
      <c r="J209" s="8" t="s">
        <v>14</v>
      </c>
      <c r="K209" s="8">
        <f t="shared" si="15"/>
        <v>356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28.5" customHeight="1">
      <c r="A210" s="8">
        <v>209</v>
      </c>
      <c r="B210" s="7" t="s">
        <v>15</v>
      </c>
      <c r="C210" s="7" t="s">
        <v>16</v>
      </c>
      <c r="D210" s="7" t="s">
        <v>17</v>
      </c>
      <c r="E210" s="8">
        <v>1000</v>
      </c>
      <c r="F210" s="8">
        <f t="shared" si="14"/>
        <v>12000</v>
      </c>
      <c r="G210" s="8">
        <f t="shared" si="16"/>
        <v>166.66</v>
      </c>
      <c r="H210" s="8">
        <f t="shared" si="17"/>
        <v>76.66</v>
      </c>
      <c r="I210" s="8" t="s">
        <v>14</v>
      </c>
      <c r="J210" s="8" t="s">
        <v>14</v>
      </c>
      <c r="K210" s="8">
        <f t="shared" si="15"/>
        <v>243.32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28.5" customHeight="1">
      <c r="A211" s="8">
        <v>210</v>
      </c>
      <c r="B211" s="7" t="s">
        <v>109</v>
      </c>
      <c r="C211" s="7" t="s">
        <v>12</v>
      </c>
      <c r="D211" s="7" t="s">
        <v>19</v>
      </c>
      <c r="E211" s="8">
        <v>1212</v>
      </c>
      <c r="F211" s="8">
        <f t="shared" si="14"/>
        <v>14544</v>
      </c>
      <c r="G211" s="8">
        <f t="shared" si="16"/>
        <v>202</v>
      </c>
      <c r="H211" s="8">
        <f t="shared" si="17"/>
        <v>76.66</v>
      </c>
      <c r="I211" s="8" t="s">
        <v>14</v>
      </c>
      <c r="J211" s="8" t="s">
        <v>14</v>
      </c>
      <c r="K211" s="8">
        <f t="shared" si="15"/>
        <v>278.65999999999997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28.5" customHeight="1">
      <c r="A212" s="8">
        <v>211</v>
      </c>
      <c r="B212" s="7" t="s">
        <v>33</v>
      </c>
      <c r="C212" s="7" t="s">
        <v>12</v>
      </c>
      <c r="D212" s="7" t="s">
        <v>19</v>
      </c>
      <c r="E212" s="8">
        <v>1212</v>
      </c>
      <c r="F212" s="8">
        <f t="shared" si="14"/>
        <v>14544</v>
      </c>
      <c r="G212" s="8">
        <f t="shared" si="16"/>
        <v>202</v>
      </c>
      <c r="H212" s="8">
        <f t="shared" si="17"/>
        <v>76.66</v>
      </c>
      <c r="I212" s="8" t="s">
        <v>14</v>
      </c>
      <c r="J212" s="8" t="s">
        <v>14</v>
      </c>
      <c r="K212" s="8">
        <f t="shared" si="15"/>
        <v>278.65999999999997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28.5" customHeight="1">
      <c r="A213" s="8">
        <v>212</v>
      </c>
      <c r="B213" s="7" t="s">
        <v>15</v>
      </c>
      <c r="C213" s="7" t="s">
        <v>16</v>
      </c>
      <c r="D213" s="7" t="s">
        <v>17</v>
      </c>
      <c r="E213" s="8">
        <v>1000</v>
      </c>
      <c r="F213" s="8">
        <f t="shared" si="14"/>
        <v>12000</v>
      </c>
      <c r="G213" s="8">
        <f t="shared" si="16"/>
        <v>166.66</v>
      </c>
      <c r="H213" s="8">
        <f t="shared" si="17"/>
        <v>76.66</v>
      </c>
      <c r="I213" s="8" t="s">
        <v>14</v>
      </c>
      <c r="J213" s="8" t="s">
        <v>14</v>
      </c>
      <c r="K213" s="8">
        <f t="shared" si="15"/>
        <v>243.32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5"/>
      <c r="C214" s="1"/>
      <c r="D214" s="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5"/>
      <c r="C215" s="1"/>
      <c r="D215" s="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5"/>
      <c r="C216" s="1"/>
      <c r="D216" s="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5"/>
      <c r="C217" s="1"/>
      <c r="D217" s="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5"/>
      <c r="C218" s="1"/>
      <c r="D218" s="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5"/>
      <c r="C219" s="1"/>
      <c r="D219" s="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5"/>
      <c r="C220" s="1"/>
      <c r="D220" s="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5"/>
      <c r="C221" s="1"/>
      <c r="D221" s="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5"/>
      <c r="C222" s="1"/>
      <c r="D222" s="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5"/>
      <c r="C223" s="1"/>
      <c r="D223" s="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5"/>
      <c r="C224" s="1"/>
      <c r="D224" s="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5"/>
      <c r="C225" s="1"/>
      <c r="D225" s="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5"/>
      <c r="C226" s="1"/>
      <c r="D226" s="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5"/>
      <c r="C227" s="1"/>
      <c r="D227" s="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5"/>
      <c r="C228" s="1"/>
      <c r="D228" s="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5"/>
      <c r="C229" s="1"/>
      <c r="D229" s="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5"/>
      <c r="C230" s="1"/>
      <c r="D230" s="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5"/>
      <c r="C231" s="1"/>
      <c r="D231" s="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5"/>
      <c r="C232" s="1"/>
      <c r="D232" s="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5"/>
      <c r="C233" s="1"/>
      <c r="D233" s="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5"/>
      <c r="C234" s="1"/>
      <c r="D234" s="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5"/>
      <c r="C235" s="1"/>
      <c r="D235" s="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5"/>
      <c r="C236" s="1"/>
      <c r="D236" s="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5"/>
      <c r="C237" s="1"/>
      <c r="D237" s="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5"/>
      <c r="C238" s="1"/>
      <c r="D238" s="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5"/>
      <c r="C239" s="1"/>
      <c r="D239" s="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5"/>
      <c r="C240" s="1"/>
      <c r="D240" s="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5"/>
      <c r="C241" s="1"/>
      <c r="D241" s="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5"/>
      <c r="C242" s="1"/>
      <c r="D242" s="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5"/>
      <c r="C243" s="1"/>
      <c r="D243" s="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5"/>
      <c r="C244" s="1"/>
      <c r="D244" s="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5"/>
      <c r="C245" s="1"/>
      <c r="D245" s="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5"/>
      <c r="C246" s="1"/>
      <c r="D246" s="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5"/>
      <c r="C247" s="1"/>
      <c r="D247" s="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5"/>
      <c r="C248" s="1"/>
      <c r="D248" s="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5"/>
      <c r="C249" s="1"/>
      <c r="D249" s="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5"/>
      <c r="C250" s="1"/>
      <c r="D250" s="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5"/>
      <c r="C251" s="1"/>
      <c r="D251" s="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5"/>
      <c r="C252" s="1"/>
      <c r="D252" s="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5"/>
      <c r="C253" s="1"/>
      <c r="D253" s="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5"/>
      <c r="C254" s="1"/>
      <c r="D254" s="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5"/>
      <c r="C255" s="1"/>
      <c r="D255" s="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5"/>
      <c r="C256" s="1"/>
      <c r="D256" s="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5"/>
      <c r="C257" s="1"/>
      <c r="D257" s="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5"/>
      <c r="C258" s="1"/>
      <c r="D258" s="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5"/>
      <c r="C259" s="1"/>
      <c r="D259" s="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5"/>
      <c r="C260" s="1"/>
      <c r="D260" s="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5"/>
      <c r="C261" s="1"/>
      <c r="D261" s="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5"/>
      <c r="C262" s="1"/>
      <c r="D262" s="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5"/>
      <c r="C263" s="1"/>
      <c r="D263" s="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5"/>
      <c r="C264" s="1"/>
      <c r="D264" s="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5"/>
      <c r="C265" s="1"/>
      <c r="D265" s="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5"/>
      <c r="C266" s="1"/>
      <c r="D266" s="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5"/>
      <c r="C267" s="1"/>
      <c r="D267" s="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5"/>
      <c r="C268" s="1"/>
      <c r="D268" s="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5"/>
      <c r="C269" s="1"/>
      <c r="D269" s="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5"/>
      <c r="C270" s="1"/>
      <c r="D270" s="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5"/>
      <c r="C271" s="1"/>
      <c r="D271" s="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5"/>
      <c r="C272" s="1"/>
      <c r="D272" s="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5"/>
      <c r="C273" s="1"/>
      <c r="D273" s="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5"/>
      <c r="C274" s="1"/>
      <c r="D274" s="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5"/>
      <c r="C275" s="1"/>
      <c r="D275" s="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5"/>
      <c r="C276" s="1"/>
      <c r="D276" s="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5"/>
      <c r="C277" s="1"/>
      <c r="D277" s="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5"/>
      <c r="C278" s="1"/>
      <c r="D278" s="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5"/>
      <c r="C279" s="1"/>
      <c r="D279" s="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5"/>
      <c r="C280" s="1"/>
      <c r="D280" s="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5"/>
      <c r="C281" s="1"/>
      <c r="D281" s="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5"/>
      <c r="C282" s="1"/>
      <c r="D282" s="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5"/>
      <c r="C283" s="1"/>
      <c r="D283" s="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5"/>
      <c r="C284" s="1"/>
      <c r="D284" s="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5"/>
      <c r="C285" s="1"/>
      <c r="D285" s="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5"/>
      <c r="C286" s="1"/>
      <c r="D286" s="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5"/>
      <c r="C287" s="1"/>
      <c r="D287" s="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5"/>
      <c r="C288" s="1"/>
      <c r="D288" s="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5"/>
      <c r="C289" s="1"/>
      <c r="D289" s="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5"/>
      <c r="C290" s="1"/>
      <c r="D290" s="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5"/>
      <c r="C291" s="1"/>
      <c r="D291" s="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5"/>
      <c r="C292" s="1"/>
      <c r="D292" s="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5"/>
      <c r="C293" s="1"/>
      <c r="D293" s="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5"/>
      <c r="C294" s="1"/>
      <c r="D294" s="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5"/>
      <c r="C295" s="1"/>
      <c r="D295" s="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5"/>
      <c r="C296" s="1"/>
      <c r="D296" s="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5"/>
      <c r="C297" s="1"/>
      <c r="D297" s="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5"/>
      <c r="C298" s="1"/>
      <c r="D298" s="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5"/>
      <c r="C299" s="1"/>
      <c r="D299" s="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5"/>
      <c r="C300" s="1"/>
      <c r="D300" s="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5"/>
      <c r="C301" s="1"/>
      <c r="D301" s="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5"/>
      <c r="C302" s="1"/>
      <c r="D302" s="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5"/>
      <c r="C303" s="1"/>
      <c r="D303" s="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5"/>
      <c r="C304" s="1"/>
      <c r="D304" s="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5"/>
      <c r="C305" s="1"/>
      <c r="D305" s="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5"/>
      <c r="C306" s="1"/>
      <c r="D306" s="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5"/>
      <c r="C307" s="1"/>
      <c r="D307" s="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5"/>
      <c r="C308" s="1"/>
      <c r="D308" s="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5"/>
      <c r="C309" s="1"/>
      <c r="D309" s="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5"/>
      <c r="C310" s="1"/>
      <c r="D310" s="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5"/>
      <c r="C311" s="1"/>
      <c r="D311" s="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5"/>
      <c r="C312" s="1"/>
      <c r="D312" s="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5"/>
      <c r="C313" s="1"/>
      <c r="D313" s="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5"/>
      <c r="C314" s="1"/>
      <c r="D314" s="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5"/>
      <c r="C315" s="1"/>
      <c r="D315" s="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5"/>
      <c r="C316" s="1"/>
      <c r="D316" s="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5"/>
      <c r="C317" s="1"/>
      <c r="D317" s="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5"/>
      <c r="C318" s="1"/>
      <c r="D318" s="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5"/>
      <c r="C319" s="1"/>
      <c r="D319" s="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5"/>
      <c r="C320" s="1"/>
      <c r="D320" s="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5"/>
      <c r="C321" s="1"/>
      <c r="D321" s="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5"/>
      <c r="C322" s="1"/>
      <c r="D322" s="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5"/>
      <c r="C323" s="1"/>
      <c r="D323" s="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5"/>
      <c r="C324" s="1"/>
      <c r="D324" s="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5"/>
      <c r="C325" s="1"/>
      <c r="D325" s="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5"/>
      <c r="C326" s="1"/>
      <c r="D326" s="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5"/>
      <c r="C327" s="1"/>
      <c r="D327" s="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5"/>
      <c r="C328" s="1"/>
      <c r="D328" s="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5"/>
      <c r="C329" s="1"/>
      <c r="D329" s="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5"/>
      <c r="C330" s="1"/>
      <c r="D330" s="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5"/>
      <c r="C331" s="1"/>
      <c r="D331" s="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5"/>
      <c r="C332" s="1"/>
      <c r="D332" s="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5"/>
      <c r="C333" s="1"/>
      <c r="D333" s="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5"/>
      <c r="C334" s="1"/>
      <c r="D334" s="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5"/>
      <c r="C335" s="1"/>
      <c r="D335" s="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5"/>
      <c r="C336" s="1"/>
      <c r="D336" s="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5"/>
      <c r="C337" s="1"/>
      <c r="D337" s="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5"/>
      <c r="C338" s="1"/>
      <c r="D338" s="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5"/>
      <c r="C339" s="1"/>
      <c r="D339" s="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5"/>
      <c r="C340" s="1"/>
      <c r="D340" s="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5"/>
      <c r="C341" s="1"/>
      <c r="D341" s="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5"/>
      <c r="C342" s="1"/>
      <c r="D342" s="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5"/>
      <c r="C343" s="1"/>
      <c r="D343" s="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5"/>
      <c r="C344" s="1"/>
      <c r="D344" s="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5"/>
      <c r="C345" s="1"/>
      <c r="D345" s="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5"/>
      <c r="C346" s="1"/>
      <c r="D346" s="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5"/>
      <c r="C347" s="1"/>
      <c r="D347" s="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5"/>
      <c r="C348" s="1"/>
      <c r="D348" s="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5"/>
      <c r="C349" s="1"/>
      <c r="D349" s="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5"/>
      <c r="C350" s="1"/>
      <c r="D350" s="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5"/>
      <c r="C351" s="1"/>
      <c r="D351" s="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5"/>
      <c r="C352" s="1"/>
      <c r="D352" s="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5"/>
      <c r="C353" s="1"/>
      <c r="D353" s="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5"/>
      <c r="C354" s="1"/>
      <c r="D354" s="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5"/>
      <c r="C355" s="1"/>
      <c r="D355" s="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5"/>
      <c r="C356" s="1"/>
      <c r="D356" s="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5"/>
      <c r="C357" s="1"/>
      <c r="D357" s="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5"/>
      <c r="C358" s="1"/>
      <c r="D358" s="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5"/>
      <c r="C359" s="1"/>
      <c r="D359" s="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5"/>
      <c r="C360" s="1"/>
      <c r="D360" s="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5"/>
      <c r="C361" s="1"/>
      <c r="D361" s="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5"/>
      <c r="C362" s="1"/>
      <c r="D362" s="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5"/>
      <c r="C363" s="1"/>
      <c r="D363" s="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5"/>
      <c r="C364" s="1"/>
      <c r="D364" s="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5"/>
      <c r="C365" s="1"/>
      <c r="D365" s="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5"/>
      <c r="C366" s="1"/>
      <c r="D366" s="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5"/>
      <c r="C367" s="1"/>
      <c r="D367" s="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5"/>
      <c r="C368" s="1"/>
      <c r="D368" s="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5"/>
      <c r="C369" s="1"/>
      <c r="D369" s="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5"/>
      <c r="C370" s="1"/>
      <c r="D370" s="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5"/>
      <c r="C371" s="1"/>
      <c r="D371" s="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5"/>
      <c r="C372" s="1"/>
      <c r="D372" s="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5"/>
      <c r="C373" s="1"/>
      <c r="D373" s="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5"/>
      <c r="C374" s="1"/>
      <c r="D374" s="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5"/>
      <c r="C375" s="1"/>
      <c r="D375" s="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5"/>
      <c r="C376" s="1"/>
      <c r="D376" s="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5"/>
      <c r="C377" s="1"/>
      <c r="D377" s="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5"/>
      <c r="C378" s="1"/>
      <c r="D378" s="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5"/>
      <c r="C379" s="1"/>
      <c r="D379" s="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5"/>
      <c r="C380" s="1"/>
      <c r="D380" s="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5"/>
      <c r="C381" s="1"/>
      <c r="D381" s="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5"/>
      <c r="C382" s="1"/>
      <c r="D382" s="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5"/>
      <c r="C383" s="1"/>
      <c r="D383" s="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5"/>
      <c r="C384" s="1"/>
      <c r="D384" s="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5"/>
      <c r="C385" s="1"/>
      <c r="D385" s="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5"/>
      <c r="C386" s="1"/>
      <c r="D386" s="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5"/>
      <c r="C387" s="1"/>
      <c r="D387" s="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5"/>
      <c r="C388" s="1"/>
      <c r="D388" s="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5"/>
      <c r="C389" s="1"/>
      <c r="D389" s="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5"/>
      <c r="C390" s="1"/>
      <c r="D390" s="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5"/>
      <c r="C391" s="1"/>
      <c r="D391" s="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5"/>
      <c r="C392" s="1"/>
      <c r="D392" s="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5"/>
      <c r="C393" s="1"/>
      <c r="D393" s="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5"/>
      <c r="C394" s="1"/>
      <c r="D394" s="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5"/>
      <c r="C395" s="1"/>
      <c r="D395" s="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5"/>
      <c r="C396" s="1"/>
      <c r="D396" s="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5"/>
      <c r="C397" s="1"/>
      <c r="D397" s="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5"/>
      <c r="C398" s="1"/>
      <c r="D398" s="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5"/>
      <c r="C399" s="1"/>
      <c r="D399" s="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5"/>
      <c r="C400" s="1"/>
      <c r="D400" s="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5"/>
      <c r="C401" s="1"/>
      <c r="D401" s="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5"/>
      <c r="C402" s="1"/>
      <c r="D402" s="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5"/>
      <c r="C403" s="1"/>
      <c r="D403" s="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5"/>
      <c r="C404" s="1"/>
      <c r="D404" s="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5"/>
      <c r="C405" s="1"/>
      <c r="D405" s="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5"/>
      <c r="C406" s="1"/>
      <c r="D406" s="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5"/>
      <c r="C407" s="1"/>
      <c r="D407" s="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5"/>
      <c r="C408" s="1"/>
      <c r="D408" s="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5"/>
      <c r="C409" s="1"/>
      <c r="D409" s="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5"/>
      <c r="C410" s="1"/>
      <c r="D410" s="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5"/>
      <c r="C411" s="1"/>
      <c r="D411" s="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5"/>
      <c r="C412" s="1"/>
      <c r="D412" s="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5"/>
      <c r="C413" s="1"/>
      <c r="D413" s="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5"/>
      <c r="C414" s="1"/>
      <c r="D414" s="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5"/>
      <c r="C415" s="1"/>
      <c r="D415" s="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5"/>
      <c r="C416" s="1"/>
      <c r="D416" s="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5"/>
      <c r="C417" s="1"/>
      <c r="D417" s="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5"/>
      <c r="C418" s="1"/>
      <c r="D418" s="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5"/>
      <c r="C419" s="1"/>
      <c r="D419" s="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5"/>
      <c r="C420" s="1"/>
      <c r="D420" s="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5"/>
      <c r="C421" s="1"/>
      <c r="D421" s="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5"/>
      <c r="C422" s="1"/>
      <c r="D422" s="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5"/>
      <c r="C423" s="1"/>
      <c r="D423" s="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5"/>
      <c r="C424" s="1"/>
      <c r="D424" s="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5"/>
      <c r="C425" s="1"/>
      <c r="D425" s="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5"/>
      <c r="C426" s="1"/>
      <c r="D426" s="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5"/>
      <c r="C427" s="1"/>
      <c r="D427" s="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5"/>
      <c r="C428" s="1"/>
      <c r="D428" s="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5"/>
      <c r="C429" s="1"/>
      <c r="D429" s="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5"/>
      <c r="C430" s="1"/>
      <c r="D430" s="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5"/>
      <c r="C431" s="1"/>
      <c r="D431" s="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5"/>
      <c r="C432" s="1"/>
      <c r="D432" s="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5"/>
      <c r="C433" s="1"/>
      <c r="D433" s="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5"/>
      <c r="C434" s="1"/>
      <c r="D434" s="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5"/>
      <c r="C435" s="1"/>
      <c r="D435" s="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5"/>
      <c r="C436" s="1"/>
      <c r="D436" s="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5"/>
      <c r="C437" s="1"/>
      <c r="D437" s="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5"/>
      <c r="C438" s="1"/>
      <c r="D438" s="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5"/>
      <c r="C439" s="1"/>
      <c r="D439" s="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5"/>
      <c r="C440" s="1"/>
      <c r="D440" s="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5"/>
      <c r="C441" s="1"/>
      <c r="D441" s="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5"/>
      <c r="C442" s="1"/>
      <c r="D442" s="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5"/>
      <c r="C443" s="1"/>
      <c r="D443" s="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5"/>
      <c r="C444" s="1"/>
      <c r="D444" s="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5"/>
      <c r="C445" s="1"/>
      <c r="D445" s="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5"/>
      <c r="C446" s="1"/>
      <c r="D446" s="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5"/>
      <c r="C447" s="1"/>
      <c r="D447" s="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5"/>
      <c r="C448" s="1"/>
      <c r="D448" s="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5"/>
      <c r="C449" s="1"/>
      <c r="D449" s="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5"/>
      <c r="C450" s="1"/>
      <c r="D450" s="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5"/>
      <c r="C451" s="1"/>
      <c r="D451" s="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5"/>
      <c r="C452" s="1"/>
      <c r="D452" s="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5"/>
      <c r="C453" s="1"/>
      <c r="D453" s="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5"/>
      <c r="C454" s="1"/>
      <c r="D454" s="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5"/>
      <c r="C455" s="1"/>
      <c r="D455" s="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B456" s="5"/>
      <c r="C456" s="1"/>
      <c r="D456" s="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5"/>
      <c r="C457" s="1"/>
      <c r="D457" s="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B458" s="5"/>
      <c r="C458" s="1"/>
      <c r="D458" s="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5"/>
      <c r="C459" s="1"/>
      <c r="D459" s="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5"/>
      <c r="C460" s="1"/>
      <c r="D460" s="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5"/>
      <c r="C461" s="1"/>
      <c r="D461" s="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B462" s="5"/>
      <c r="C462" s="1"/>
      <c r="D462" s="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5"/>
      <c r="C463" s="1"/>
      <c r="D463" s="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5"/>
      <c r="C464" s="1"/>
      <c r="D464" s="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5"/>
      <c r="C465" s="1"/>
      <c r="D465" s="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B466" s="5"/>
      <c r="C466" s="1"/>
      <c r="D466" s="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5"/>
      <c r="C467" s="1"/>
      <c r="D467" s="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5"/>
      <c r="C468" s="1"/>
      <c r="D468" s="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5"/>
      <c r="C469" s="1"/>
      <c r="D469" s="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5"/>
      <c r="C470" s="1"/>
      <c r="D470" s="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5"/>
      <c r="C471" s="1"/>
      <c r="D471" s="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5"/>
      <c r="C472" s="1"/>
      <c r="D472" s="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5"/>
      <c r="C473" s="1"/>
      <c r="D473" s="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5"/>
      <c r="C474" s="1"/>
      <c r="D474" s="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5"/>
      <c r="C475" s="1"/>
      <c r="D475" s="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5"/>
      <c r="C476" s="1"/>
      <c r="D476" s="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5"/>
      <c r="C477" s="1"/>
      <c r="D477" s="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5"/>
      <c r="C478" s="1"/>
      <c r="D478" s="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5"/>
      <c r="C479" s="1"/>
      <c r="D479" s="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5"/>
      <c r="C480" s="1"/>
      <c r="D480" s="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5"/>
      <c r="C481" s="1"/>
      <c r="D481" s="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5"/>
      <c r="C482" s="1"/>
      <c r="D482" s="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5"/>
      <c r="C483" s="1"/>
      <c r="D483" s="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5"/>
      <c r="C484" s="1"/>
      <c r="D484" s="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5"/>
      <c r="C485" s="1"/>
      <c r="D485" s="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5"/>
      <c r="C486" s="1"/>
      <c r="D486" s="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5"/>
      <c r="C487" s="1"/>
      <c r="D487" s="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5"/>
      <c r="C488" s="1"/>
      <c r="D488" s="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5"/>
      <c r="C489" s="1"/>
      <c r="D489" s="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5"/>
      <c r="C490" s="1"/>
      <c r="D490" s="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5"/>
      <c r="C491" s="1"/>
      <c r="D491" s="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5"/>
      <c r="C492" s="1"/>
      <c r="D492" s="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5"/>
      <c r="C493" s="1"/>
      <c r="D493" s="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5"/>
      <c r="C494" s="1"/>
      <c r="D494" s="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5"/>
      <c r="C495" s="1"/>
      <c r="D495" s="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5"/>
      <c r="C496" s="1"/>
      <c r="D496" s="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5"/>
      <c r="C497" s="1"/>
      <c r="D497" s="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5"/>
      <c r="C498" s="1"/>
      <c r="D498" s="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5"/>
      <c r="C499" s="1"/>
      <c r="D499" s="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5"/>
      <c r="C500" s="1"/>
      <c r="D500" s="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5"/>
      <c r="C501" s="1"/>
      <c r="D501" s="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5"/>
      <c r="C502" s="1"/>
      <c r="D502" s="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5"/>
      <c r="C503" s="1"/>
      <c r="D503" s="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5"/>
      <c r="C504" s="1"/>
      <c r="D504" s="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5"/>
      <c r="C505" s="1"/>
      <c r="D505" s="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5"/>
      <c r="C506" s="1"/>
      <c r="D506" s="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5"/>
      <c r="C507" s="1"/>
      <c r="D507" s="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5"/>
      <c r="C508" s="1"/>
      <c r="D508" s="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5"/>
      <c r="C509" s="1"/>
      <c r="D509" s="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5"/>
      <c r="C510" s="1"/>
      <c r="D510" s="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5"/>
      <c r="C511" s="1"/>
      <c r="D511" s="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5"/>
      <c r="C512" s="1"/>
      <c r="D512" s="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5"/>
      <c r="C513" s="1"/>
      <c r="D513" s="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5"/>
      <c r="C514" s="1"/>
      <c r="D514" s="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5"/>
      <c r="C515" s="1"/>
      <c r="D515" s="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5"/>
      <c r="C516" s="1"/>
      <c r="D516" s="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5"/>
      <c r="C517" s="1"/>
      <c r="D517" s="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5"/>
      <c r="C518" s="1"/>
      <c r="D518" s="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5"/>
      <c r="C519" s="1"/>
      <c r="D519" s="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5"/>
      <c r="C520" s="1"/>
      <c r="D520" s="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5"/>
      <c r="C521" s="1"/>
      <c r="D521" s="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5"/>
      <c r="C522" s="1"/>
      <c r="D522" s="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5"/>
      <c r="C523" s="1"/>
      <c r="D523" s="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5"/>
      <c r="C524" s="1"/>
      <c r="D524" s="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5"/>
      <c r="C525" s="1"/>
      <c r="D525" s="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5"/>
      <c r="C526" s="1"/>
      <c r="D526" s="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5"/>
      <c r="C527" s="1"/>
      <c r="D527" s="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5"/>
      <c r="C528" s="1"/>
      <c r="D528" s="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5"/>
      <c r="C529" s="1"/>
      <c r="D529" s="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5"/>
      <c r="C530" s="1"/>
      <c r="D530" s="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5"/>
      <c r="C531" s="1"/>
      <c r="D531" s="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5"/>
      <c r="C532" s="1"/>
      <c r="D532" s="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5"/>
      <c r="C533" s="1"/>
      <c r="D533" s="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5"/>
      <c r="C534" s="1"/>
      <c r="D534" s="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5"/>
      <c r="C535" s="1"/>
      <c r="D535" s="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5"/>
      <c r="C536" s="1"/>
      <c r="D536" s="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5"/>
      <c r="C537" s="1"/>
      <c r="D537" s="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5"/>
      <c r="C538" s="1"/>
      <c r="D538" s="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5"/>
      <c r="C539" s="1"/>
      <c r="D539" s="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5"/>
      <c r="C540" s="1"/>
      <c r="D540" s="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5"/>
      <c r="C541" s="1"/>
      <c r="D541" s="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5"/>
      <c r="C542" s="1"/>
      <c r="D542" s="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5"/>
      <c r="C543" s="1"/>
      <c r="D543" s="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5"/>
      <c r="C544" s="1"/>
      <c r="D544" s="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5"/>
      <c r="C545" s="1"/>
      <c r="D545" s="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5"/>
      <c r="C546" s="1"/>
      <c r="D546" s="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5"/>
      <c r="C547" s="1"/>
      <c r="D547" s="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5"/>
      <c r="C548" s="1"/>
      <c r="D548" s="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5"/>
      <c r="C549" s="1"/>
      <c r="D549" s="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5"/>
      <c r="C550" s="1"/>
      <c r="D550" s="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5"/>
      <c r="C551" s="1"/>
      <c r="D551" s="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5"/>
      <c r="C552" s="1"/>
      <c r="D552" s="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5"/>
      <c r="C553" s="1"/>
      <c r="D553" s="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5"/>
      <c r="C554" s="1"/>
      <c r="D554" s="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5"/>
      <c r="C555" s="1"/>
      <c r="D555" s="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5"/>
      <c r="C556" s="1"/>
      <c r="D556" s="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5"/>
      <c r="C557" s="1"/>
      <c r="D557" s="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5"/>
      <c r="C558" s="1"/>
      <c r="D558" s="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5"/>
      <c r="C559" s="1"/>
      <c r="D559" s="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5"/>
      <c r="C560" s="1"/>
      <c r="D560" s="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5"/>
      <c r="C561" s="1"/>
      <c r="D561" s="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5"/>
      <c r="C562" s="1"/>
      <c r="D562" s="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5"/>
      <c r="C563" s="1"/>
      <c r="D563" s="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5"/>
      <c r="C564" s="1"/>
      <c r="D564" s="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5"/>
      <c r="C565" s="1"/>
      <c r="D565" s="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5"/>
      <c r="C566" s="1"/>
      <c r="D566" s="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5"/>
      <c r="C567" s="1"/>
      <c r="D567" s="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5"/>
      <c r="C568" s="1"/>
      <c r="D568" s="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5"/>
      <c r="C569" s="1"/>
      <c r="D569" s="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5"/>
      <c r="C570" s="1"/>
      <c r="D570" s="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5"/>
      <c r="C571" s="1"/>
      <c r="D571" s="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5"/>
      <c r="C572" s="1"/>
      <c r="D572" s="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5"/>
      <c r="C573" s="1"/>
      <c r="D573" s="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5"/>
      <c r="C574" s="1"/>
      <c r="D574" s="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5"/>
      <c r="C575" s="1"/>
      <c r="D575" s="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5"/>
      <c r="C576" s="1"/>
      <c r="D576" s="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5"/>
      <c r="C577" s="1"/>
      <c r="D577" s="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5"/>
      <c r="C578" s="1"/>
      <c r="D578" s="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5"/>
      <c r="C579" s="1"/>
      <c r="D579" s="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5"/>
      <c r="C580" s="1"/>
      <c r="D580" s="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5"/>
      <c r="C581" s="1"/>
      <c r="D581" s="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5"/>
      <c r="C582" s="1"/>
      <c r="D582" s="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5"/>
      <c r="C583" s="1"/>
      <c r="D583" s="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5"/>
      <c r="C584" s="1"/>
      <c r="D584" s="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5"/>
      <c r="C585" s="1"/>
      <c r="D585" s="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5"/>
      <c r="C586" s="1"/>
      <c r="D586" s="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5"/>
      <c r="C587" s="1"/>
      <c r="D587" s="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5"/>
      <c r="C588" s="1"/>
      <c r="D588" s="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5"/>
      <c r="C589" s="1"/>
      <c r="D589" s="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5"/>
      <c r="C590" s="1"/>
      <c r="D590" s="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5"/>
      <c r="C591" s="1"/>
      <c r="D591" s="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5"/>
      <c r="C592" s="1"/>
      <c r="D592" s="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5"/>
      <c r="C593" s="1"/>
      <c r="D593" s="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5"/>
      <c r="C594" s="1"/>
      <c r="D594" s="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5"/>
      <c r="C595" s="1"/>
      <c r="D595" s="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5"/>
      <c r="C596" s="1"/>
      <c r="D596" s="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5"/>
      <c r="C597" s="1"/>
      <c r="D597" s="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5"/>
      <c r="C598" s="1"/>
      <c r="D598" s="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5"/>
      <c r="C599" s="1"/>
      <c r="D599" s="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5"/>
      <c r="C600" s="1"/>
      <c r="D600" s="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5"/>
      <c r="C601" s="1"/>
      <c r="D601" s="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5"/>
      <c r="C602" s="1"/>
      <c r="D602" s="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5"/>
      <c r="C603" s="1"/>
      <c r="D603" s="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5"/>
      <c r="C604" s="1"/>
      <c r="D604" s="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5"/>
      <c r="C605" s="1"/>
      <c r="D605" s="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5"/>
      <c r="C606" s="1"/>
      <c r="D606" s="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5"/>
      <c r="C607" s="1"/>
      <c r="D607" s="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5"/>
      <c r="C608" s="1"/>
      <c r="D608" s="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5"/>
      <c r="C609" s="1"/>
      <c r="D609" s="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5"/>
      <c r="C610" s="1"/>
      <c r="D610" s="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5"/>
      <c r="C611" s="1"/>
      <c r="D611" s="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5"/>
      <c r="C612" s="1"/>
      <c r="D612" s="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5"/>
      <c r="C613" s="1"/>
      <c r="D613" s="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5"/>
      <c r="C614" s="1"/>
      <c r="D614" s="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5"/>
      <c r="C615" s="1"/>
      <c r="D615" s="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5"/>
      <c r="C616" s="1"/>
      <c r="D616" s="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5"/>
      <c r="C617" s="1"/>
      <c r="D617" s="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5"/>
      <c r="C618" s="1"/>
      <c r="D618" s="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5"/>
      <c r="C619" s="1"/>
      <c r="D619" s="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5"/>
      <c r="C620" s="1"/>
      <c r="D620" s="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5"/>
      <c r="C621" s="1"/>
      <c r="D621" s="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5"/>
      <c r="C622" s="1"/>
      <c r="D622" s="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5"/>
      <c r="C623" s="1"/>
      <c r="D623" s="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5"/>
      <c r="C624" s="1"/>
      <c r="D624" s="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5"/>
      <c r="C625" s="1"/>
      <c r="D625" s="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5"/>
      <c r="C626" s="1"/>
      <c r="D626" s="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5"/>
      <c r="C627" s="1"/>
      <c r="D627" s="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5"/>
      <c r="C628" s="1"/>
      <c r="D628" s="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5"/>
      <c r="C629" s="1"/>
      <c r="D629" s="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5"/>
      <c r="C630" s="1"/>
      <c r="D630" s="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5"/>
      <c r="C631" s="1"/>
      <c r="D631" s="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5"/>
      <c r="C632" s="1"/>
      <c r="D632" s="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5"/>
      <c r="C633" s="1"/>
      <c r="D633" s="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5"/>
      <c r="C634" s="1"/>
      <c r="D634" s="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5"/>
      <c r="C635" s="1"/>
      <c r="D635" s="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5"/>
      <c r="C636" s="1"/>
      <c r="D636" s="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5"/>
      <c r="C637" s="1"/>
      <c r="D637" s="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5"/>
      <c r="C638" s="1"/>
      <c r="D638" s="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5"/>
      <c r="C639" s="1"/>
      <c r="D639" s="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5"/>
      <c r="C640" s="1"/>
      <c r="D640" s="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5"/>
      <c r="C641" s="1"/>
      <c r="D641" s="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5"/>
      <c r="C642" s="1"/>
      <c r="D642" s="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5"/>
      <c r="C643" s="1"/>
      <c r="D643" s="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5"/>
      <c r="C644" s="1"/>
      <c r="D644" s="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5"/>
      <c r="C645" s="1"/>
      <c r="D645" s="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5"/>
      <c r="C646" s="1"/>
      <c r="D646" s="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5"/>
      <c r="C647" s="1"/>
      <c r="D647" s="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5"/>
      <c r="C648" s="1"/>
      <c r="D648" s="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5"/>
      <c r="C649" s="1"/>
      <c r="D649" s="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5"/>
      <c r="C650" s="1"/>
      <c r="D650" s="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5"/>
      <c r="C651" s="1"/>
      <c r="D651" s="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5"/>
      <c r="C652" s="1"/>
      <c r="D652" s="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5"/>
      <c r="C653" s="1"/>
      <c r="D653" s="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5"/>
      <c r="C654" s="1"/>
      <c r="D654" s="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5"/>
      <c r="C655" s="1"/>
      <c r="D655" s="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5"/>
      <c r="C656" s="1"/>
      <c r="D656" s="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5"/>
      <c r="C657" s="1"/>
      <c r="D657" s="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5"/>
      <c r="C658" s="1"/>
      <c r="D658" s="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5"/>
      <c r="C659" s="1"/>
      <c r="D659" s="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5"/>
      <c r="C660" s="1"/>
      <c r="D660" s="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5"/>
      <c r="C661" s="1"/>
      <c r="D661" s="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5"/>
      <c r="C662" s="1"/>
      <c r="D662" s="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5"/>
      <c r="C663" s="1"/>
      <c r="D663" s="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5"/>
      <c r="C664" s="1"/>
      <c r="D664" s="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5"/>
      <c r="C665" s="1"/>
      <c r="D665" s="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5"/>
      <c r="C666" s="1"/>
      <c r="D666" s="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5"/>
      <c r="C667" s="1"/>
      <c r="D667" s="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5"/>
      <c r="C668" s="1"/>
      <c r="D668" s="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5"/>
      <c r="C669" s="1"/>
      <c r="D669" s="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5"/>
      <c r="C670" s="1"/>
      <c r="D670" s="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5"/>
      <c r="C671" s="1"/>
      <c r="D671" s="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5"/>
      <c r="C672" s="1"/>
      <c r="D672" s="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5"/>
      <c r="C673" s="1"/>
      <c r="D673" s="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5"/>
      <c r="C674" s="1"/>
      <c r="D674" s="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5"/>
      <c r="C675" s="1"/>
      <c r="D675" s="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5"/>
      <c r="C676" s="1"/>
      <c r="D676" s="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5"/>
      <c r="C677" s="1"/>
      <c r="D677" s="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5"/>
      <c r="C678" s="1"/>
      <c r="D678" s="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5"/>
      <c r="C679" s="1"/>
      <c r="D679" s="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5"/>
      <c r="C680" s="1"/>
      <c r="D680" s="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5"/>
      <c r="C681" s="1"/>
      <c r="D681" s="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5"/>
      <c r="C682" s="1"/>
      <c r="D682" s="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5"/>
      <c r="C683" s="1"/>
      <c r="D683" s="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5"/>
      <c r="C684" s="1"/>
      <c r="D684" s="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5"/>
      <c r="C685" s="1"/>
      <c r="D685" s="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5"/>
      <c r="C686" s="1"/>
      <c r="D686" s="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5"/>
      <c r="C687" s="1"/>
      <c r="D687" s="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5"/>
      <c r="C688" s="1"/>
      <c r="D688" s="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5"/>
      <c r="C689" s="1"/>
      <c r="D689" s="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5"/>
      <c r="C690" s="1"/>
      <c r="D690" s="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5"/>
      <c r="C691" s="1"/>
      <c r="D691" s="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5"/>
      <c r="C692" s="1"/>
      <c r="D692" s="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5"/>
      <c r="C693" s="1"/>
      <c r="D693" s="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5"/>
      <c r="C694" s="1"/>
      <c r="D694" s="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5"/>
      <c r="C695" s="1"/>
      <c r="D695" s="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5"/>
      <c r="C696" s="1"/>
      <c r="D696" s="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5"/>
      <c r="C697" s="1"/>
      <c r="D697" s="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5"/>
      <c r="C698" s="1"/>
      <c r="D698" s="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5"/>
      <c r="C699" s="1"/>
      <c r="D699" s="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5"/>
      <c r="C700" s="1"/>
      <c r="D700" s="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5"/>
      <c r="C701" s="1"/>
      <c r="D701" s="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5"/>
      <c r="C702" s="1"/>
      <c r="D702" s="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5"/>
      <c r="C703" s="1"/>
      <c r="D703" s="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5"/>
      <c r="C704" s="1"/>
      <c r="D704" s="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5"/>
      <c r="C705" s="1"/>
      <c r="D705" s="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5"/>
      <c r="C706" s="1"/>
      <c r="D706" s="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5"/>
      <c r="C707" s="1"/>
      <c r="D707" s="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5"/>
      <c r="C708" s="1"/>
      <c r="D708" s="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5"/>
      <c r="C709" s="1"/>
      <c r="D709" s="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5"/>
      <c r="C710" s="1"/>
      <c r="D710" s="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5"/>
      <c r="C711" s="1"/>
      <c r="D711" s="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5"/>
      <c r="C712" s="1"/>
      <c r="D712" s="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5"/>
      <c r="C713" s="1"/>
      <c r="D713" s="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5"/>
      <c r="C714" s="1"/>
      <c r="D714" s="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5"/>
      <c r="C715" s="1"/>
      <c r="D715" s="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5"/>
      <c r="C716" s="1"/>
      <c r="D716" s="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5"/>
      <c r="C717" s="1"/>
      <c r="D717" s="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5"/>
      <c r="C718" s="1"/>
      <c r="D718" s="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5"/>
      <c r="C719" s="1"/>
      <c r="D719" s="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5"/>
      <c r="C720" s="1"/>
      <c r="D720" s="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5"/>
      <c r="C721" s="1"/>
      <c r="D721" s="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5"/>
      <c r="C722" s="1"/>
      <c r="D722" s="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5"/>
      <c r="C723" s="1"/>
      <c r="D723" s="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5"/>
      <c r="C724" s="1"/>
      <c r="D724" s="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5"/>
      <c r="C725" s="1"/>
      <c r="D725" s="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5"/>
      <c r="C726" s="1"/>
      <c r="D726" s="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5"/>
      <c r="C727" s="1"/>
      <c r="D727" s="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5"/>
      <c r="C728" s="1"/>
      <c r="D728" s="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5"/>
      <c r="C729" s="1"/>
      <c r="D729" s="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5"/>
      <c r="C730" s="1"/>
      <c r="D730" s="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5"/>
      <c r="C731" s="1"/>
      <c r="D731" s="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5"/>
      <c r="C732" s="1"/>
      <c r="D732" s="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5"/>
      <c r="C733" s="1"/>
      <c r="D733" s="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5"/>
      <c r="C734" s="1"/>
      <c r="D734" s="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5"/>
      <c r="C735" s="1"/>
      <c r="D735" s="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5"/>
      <c r="C736" s="1"/>
      <c r="D736" s="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5"/>
      <c r="C737" s="1"/>
      <c r="D737" s="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5"/>
      <c r="C738" s="1"/>
      <c r="D738" s="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5"/>
      <c r="C739" s="1"/>
      <c r="D739" s="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5"/>
      <c r="C740" s="1"/>
      <c r="D740" s="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5"/>
      <c r="C741" s="1"/>
      <c r="D741" s="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5"/>
      <c r="C742" s="1"/>
      <c r="D742" s="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5"/>
      <c r="C743" s="1"/>
      <c r="D743" s="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5"/>
      <c r="C744" s="1"/>
      <c r="D744" s="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5"/>
      <c r="C745" s="1"/>
      <c r="D745" s="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5"/>
      <c r="C746" s="1"/>
      <c r="D746" s="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5"/>
      <c r="C747" s="1"/>
      <c r="D747" s="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5"/>
      <c r="C748" s="1"/>
      <c r="D748" s="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5"/>
      <c r="C749" s="1"/>
      <c r="D749" s="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5"/>
      <c r="C750" s="1"/>
      <c r="D750" s="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5"/>
      <c r="C751" s="1"/>
      <c r="D751" s="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5"/>
      <c r="C752" s="1"/>
      <c r="D752" s="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5"/>
      <c r="C753" s="1"/>
      <c r="D753" s="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5"/>
      <c r="C754" s="1"/>
      <c r="D754" s="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5"/>
      <c r="C755" s="1"/>
      <c r="D755" s="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5"/>
      <c r="C756" s="1"/>
      <c r="D756" s="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5"/>
      <c r="C757" s="1"/>
      <c r="D757" s="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5"/>
      <c r="C758" s="1"/>
      <c r="D758" s="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5"/>
      <c r="C759" s="1"/>
      <c r="D759" s="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5"/>
      <c r="C760" s="1"/>
      <c r="D760" s="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5"/>
      <c r="C761" s="1"/>
      <c r="D761" s="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5"/>
      <c r="C762" s="1"/>
      <c r="D762" s="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5"/>
      <c r="C763" s="1"/>
      <c r="D763" s="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5"/>
      <c r="C764" s="1"/>
      <c r="D764" s="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5"/>
      <c r="C765" s="1"/>
      <c r="D765" s="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5"/>
      <c r="C766" s="1"/>
      <c r="D766" s="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5"/>
      <c r="C767" s="1"/>
      <c r="D767" s="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5"/>
      <c r="C768" s="1"/>
      <c r="D768" s="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5"/>
      <c r="C769" s="1"/>
      <c r="D769" s="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5"/>
      <c r="C770" s="1"/>
      <c r="D770" s="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5"/>
      <c r="C771" s="1"/>
      <c r="D771" s="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5"/>
      <c r="C772" s="1"/>
      <c r="D772" s="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5"/>
      <c r="C773" s="1"/>
      <c r="D773" s="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5"/>
      <c r="C774" s="1"/>
      <c r="D774" s="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5"/>
      <c r="C775" s="1"/>
      <c r="D775" s="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5"/>
      <c r="C776" s="1"/>
      <c r="D776" s="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5"/>
      <c r="C777" s="1"/>
      <c r="D777" s="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5"/>
      <c r="C778" s="1"/>
      <c r="D778" s="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5"/>
      <c r="C779" s="1"/>
      <c r="D779" s="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5"/>
      <c r="C780" s="1"/>
      <c r="D780" s="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5"/>
      <c r="C781" s="1"/>
      <c r="D781" s="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5"/>
      <c r="C782" s="1"/>
      <c r="D782" s="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5"/>
      <c r="C783" s="1"/>
      <c r="D783" s="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5"/>
      <c r="C784" s="1"/>
      <c r="D784" s="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5"/>
      <c r="C785" s="1"/>
      <c r="D785" s="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5"/>
      <c r="C786" s="1"/>
      <c r="D786" s="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5"/>
      <c r="C787" s="1"/>
      <c r="D787" s="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5"/>
      <c r="C788" s="1"/>
      <c r="D788" s="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5"/>
      <c r="C789" s="1"/>
      <c r="D789" s="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5"/>
      <c r="C790" s="1"/>
      <c r="D790" s="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5"/>
      <c r="C791" s="1"/>
      <c r="D791" s="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5"/>
      <c r="C792" s="1"/>
      <c r="D792" s="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5"/>
      <c r="C793" s="1"/>
      <c r="D793" s="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5"/>
      <c r="C794" s="1"/>
      <c r="D794" s="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5"/>
      <c r="C795" s="1"/>
      <c r="D795" s="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5"/>
      <c r="C796" s="1"/>
      <c r="D796" s="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5"/>
      <c r="C797" s="1"/>
      <c r="D797" s="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5"/>
      <c r="C798" s="1"/>
      <c r="D798" s="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5"/>
      <c r="C799" s="1"/>
      <c r="D799" s="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5"/>
      <c r="C800" s="1"/>
      <c r="D800" s="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5"/>
      <c r="C801" s="1"/>
      <c r="D801" s="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5"/>
      <c r="C802" s="1"/>
      <c r="D802" s="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5"/>
      <c r="C803" s="1"/>
      <c r="D803" s="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5"/>
      <c r="C804" s="1"/>
      <c r="D804" s="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5"/>
      <c r="C805" s="1"/>
      <c r="D805" s="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5"/>
      <c r="C806" s="1"/>
      <c r="D806" s="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5"/>
      <c r="C807" s="1"/>
      <c r="D807" s="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5"/>
      <c r="C808" s="1"/>
      <c r="D808" s="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5"/>
      <c r="C809" s="1"/>
      <c r="D809" s="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5"/>
      <c r="C810" s="1"/>
      <c r="D810" s="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5"/>
      <c r="C811" s="1"/>
      <c r="D811" s="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5"/>
      <c r="C812" s="1"/>
      <c r="D812" s="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5"/>
      <c r="C813" s="1"/>
      <c r="D813" s="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5"/>
      <c r="C814" s="1"/>
      <c r="D814" s="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5"/>
      <c r="C815" s="1"/>
      <c r="D815" s="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5"/>
      <c r="C816" s="1"/>
      <c r="D816" s="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5"/>
      <c r="C817" s="1"/>
      <c r="D817" s="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5"/>
      <c r="C818" s="1"/>
      <c r="D818" s="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5"/>
      <c r="C819" s="1"/>
      <c r="D819" s="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5"/>
      <c r="C820" s="1"/>
      <c r="D820" s="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5"/>
      <c r="C821" s="1"/>
      <c r="D821" s="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5"/>
      <c r="C822" s="1"/>
      <c r="D822" s="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5"/>
      <c r="C823" s="1"/>
      <c r="D823" s="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5"/>
      <c r="C824" s="1"/>
      <c r="D824" s="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5"/>
      <c r="C825" s="1"/>
      <c r="D825" s="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5"/>
      <c r="C826" s="1"/>
      <c r="D826" s="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5"/>
      <c r="C827" s="1"/>
      <c r="D827" s="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5"/>
      <c r="C828" s="1"/>
      <c r="D828" s="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5"/>
      <c r="C829" s="1"/>
      <c r="D829" s="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5"/>
      <c r="C830" s="1"/>
      <c r="D830" s="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5"/>
      <c r="C831" s="1"/>
      <c r="D831" s="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5"/>
      <c r="C832" s="1"/>
      <c r="D832" s="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5"/>
      <c r="C833" s="1"/>
      <c r="D833" s="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5"/>
      <c r="C834" s="1"/>
      <c r="D834" s="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5"/>
      <c r="C835" s="1"/>
      <c r="D835" s="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5"/>
      <c r="C836" s="1"/>
      <c r="D836" s="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5"/>
      <c r="C837" s="1"/>
      <c r="D837" s="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5"/>
      <c r="C838" s="1"/>
      <c r="D838" s="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5"/>
      <c r="C839" s="1"/>
      <c r="D839" s="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5"/>
      <c r="C840" s="1"/>
      <c r="D840" s="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5"/>
      <c r="C841" s="1"/>
      <c r="D841" s="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5"/>
      <c r="C842" s="1"/>
      <c r="D842" s="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5"/>
      <c r="C843" s="1"/>
      <c r="D843" s="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5"/>
      <c r="C844" s="1"/>
      <c r="D844" s="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5"/>
      <c r="C845" s="1"/>
      <c r="D845" s="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5"/>
      <c r="C846" s="1"/>
      <c r="D846" s="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5"/>
      <c r="C847" s="1"/>
      <c r="D847" s="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5"/>
      <c r="C848" s="1"/>
      <c r="D848" s="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5"/>
      <c r="C849" s="1"/>
      <c r="D849" s="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5"/>
      <c r="C850" s="1"/>
      <c r="D850" s="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5"/>
      <c r="C851" s="1"/>
      <c r="D851" s="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5"/>
      <c r="C852" s="1"/>
      <c r="D852" s="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5"/>
      <c r="C853" s="1"/>
      <c r="D853" s="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5"/>
      <c r="C854" s="1"/>
      <c r="D854" s="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5"/>
      <c r="C855" s="1"/>
      <c r="D855" s="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5"/>
      <c r="C856" s="1"/>
      <c r="D856" s="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5"/>
      <c r="C857" s="1"/>
      <c r="D857" s="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5"/>
      <c r="C858" s="1"/>
      <c r="D858" s="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5"/>
      <c r="C859" s="1"/>
      <c r="D859" s="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5"/>
      <c r="C860" s="1"/>
      <c r="D860" s="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5"/>
      <c r="C861" s="1"/>
      <c r="D861" s="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5"/>
      <c r="C862" s="1"/>
      <c r="D862" s="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5"/>
      <c r="C863" s="1"/>
      <c r="D863" s="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5"/>
      <c r="C864" s="1"/>
      <c r="D864" s="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5"/>
      <c r="C865" s="1"/>
      <c r="D865" s="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5"/>
      <c r="C866" s="1"/>
      <c r="D866" s="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5"/>
      <c r="C867" s="1"/>
      <c r="D867" s="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5"/>
      <c r="C868" s="1"/>
      <c r="D868" s="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5"/>
      <c r="C869" s="1"/>
      <c r="D869" s="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5"/>
      <c r="C870" s="1"/>
      <c r="D870" s="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5"/>
      <c r="C871" s="1"/>
      <c r="D871" s="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5"/>
      <c r="C872" s="1"/>
      <c r="D872" s="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5"/>
      <c r="C873" s="1"/>
      <c r="D873" s="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5"/>
      <c r="C874" s="1"/>
      <c r="D874" s="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5"/>
      <c r="C875" s="1"/>
      <c r="D875" s="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5"/>
      <c r="C876" s="1"/>
      <c r="D876" s="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5"/>
      <c r="C877" s="1"/>
      <c r="D877" s="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5"/>
      <c r="C878" s="1"/>
      <c r="D878" s="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5"/>
      <c r="C879" s="1"/>
      <c r="D879" s="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5"/>
      <c r="C880" s="1"/>
      <c r="D880" s="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5"/>
      <c r="C881" s="1"/>
      <c r="D881" s="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5"/>
      <c r="C882" s="1"/>
      <c r="D882" s="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5"/>
      <c r="C883" s="1"/>
      <c r="D883" s="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5"/>
      <c r="C884" s="1"/>
      <c r="D884" s="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5"/>
      <c r="C885" s="1"/>
      <c r="D885" s="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5"/>
      <c r="C886" s="1"/>
      <c r="D886" s="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5"/>
      <c r="C887" s="1"/>
      <c r="D887" s="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5"/>
      <c r="C888" s="1"/>
      <c r="D888" s="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5"/>
      <c r="C889" s="1"/>
      <c r="D889" s="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5"/>
      <c r="C890" s="1"/>
      <c r="D890" s="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5"/>
      <c r="C891" s="1"/>
      <c r="D891" s="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5"/>
      <c r="C892" s="1"/>
      <c r="D892" s="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5"/>
      <c r="C893" s="1"/>
      <c r="D893" s="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5"/>
      <c r="C894" s="1"/>
      <c r="D894" s="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5"/>
      <c r="C895" s="1"/>
      <c r="D895" s="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5"/>
      <c r="C896" s="1"/>
      <c r="D896" s="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5"/>
      <c r="C897" s="1"/>
      <c r="D897" s="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5"/>
      <c r="C898" s="1"/>
      <c r="D898" s="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5"/>
      <c r="C899" s="1"/>
      <c r="D899" s="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5"/>
      <c r="C900" s="1"/>
      <c r="D900" s="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5"/>
      <c r="C901" s="1"/>
      <c r="D901" s="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5"/>
      <c r="C902" s="1"/>
      <c r="D902" s="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5"/>
      <c r="C903" s="1"/>
      <c r="D903" s="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5"/>
      <c r="C904" s="1"/>
      <c r="D904" s="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5"/>
      <c r="C905" s="1"/>
      <c r="D905" s="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5"/>
      <c r="C906" s="1"/>
      <c r="D906" s="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5"/>
      <c r="C907" s="1"/>
      <c r="D907" s="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5"/>
      <c r="C908" s="1"/>
      <c r="D908" s="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5"/>
      <c r="C909" s="1"/>
      <c r="D909" s="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5"/>
      <c r="C910" s="1"/>
      <c r="D910" s="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5"/>
      <c r="C911" s="1"/>
      <c r="D911" s="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5"/>
      <c r="C912" s="1"/>
      <c r="D912" s="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5"/>
      <c r="C913" s="1"/>
      <c r="D913" s="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5"/>
      <c r="C914" s="1"/>
      <c r="D914" s="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5"/>
      <c r="C915" s="1"/>
      <c r="D915" s="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5"/>
      <c r="C916" s="1"/>
      <c r="D916" s="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5"/>
      <c r="C917" s="1"/>
      <c r="D917" s="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5"/>
      <c r="C918" s="1"/>
      <c r="D918" s="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5"/>
      <c r="C919" s="1"/>
      <c r="D919" s="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5"/>
      <c r="C920" s="1"/>
      <c r="D920" s="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5"/>
      <c r="C921" s="1"/>
      <c r="D921" s="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5"/>
      <c r="C922" s="1"/>
      <c r="D922" s="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5"/>
      <c r="C923" s="1"/>
      <c r="D923" s="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5"/>
      <c r="C924" s="1"/>
      <c r="D924" s="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5"/>
      <c r="C925" s="1"/>
      <c r="D925" s="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5"/>
      <c r="C926" s="1"/>
      <c r="D926" s="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5"/>
      <c r="C927" s="1"/>
      <c r="D927" s="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5"/>
      <c r="C928" s="1"/>
      <c r="D928" s="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5"/>
      <c r="C929" s="1"/>
      <c r="D929" s="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5"/>
      <c r="C930" s="1"/>
      <c r="D930" s="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5"/>
      <c r="C931" s="1"/>
      <c r="D931" s="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5"/>
      <c r="C932" s="1"/>
      <c r="D932" s="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5"/>
      <c r="C933" s="1"/>
      <c r="D933" s="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5"/>
      <c r="C934" s="1"/>
      <c r="D934" s="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5"/>
      <c r="C935" s="1"/>
      <c r="D935" s="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5"/>
      <c r="C936" s="1"/>
      <c r="D936" s="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5"/>
      <c r="C937" s="1"/>
      <c r="D937" s="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5"/>
      <c r="C938" s="1"/>
      <c r="D938" s="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5"/>
      <c r="C939" s="1"/>
      <c r="D939" s="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5"/>
      <c r="C940" s="1"/>
      <c r="D940" s="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5"/>
      <c r="C941" s="1"/>
      <c r="D941" s="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5"/>
      <c r="C942" s="1"/>
      <c r="D942" s="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5"/>
      <c r="C943" s="1"/>
      <c r="D943" s="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5"/>
      <c r="C944" s="1"/>
      <c r="D944" s="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5"/>
      <c r="C945" s="1"/>
      <c r="D945" s="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5"/>
      <c r="C946" s="1"/>
      <c r="D946" s="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5"/>
      <c r="C947" s="1"/>
      <c r="D947" s="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5"/>
      <c r="C948" s="1"/>
      <c r="D948" s="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5"/>
      <c r="C949" s="1"/>
      <c r="D949" s="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5"/>
      <c r="C950" s="1"/>
      <c r="D950" s="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5"/>
      <c r="C951" s="1"/>
      <c r="D951" s="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5"/>
      <c r="C952" s="1"/>
      <c r="D952" s="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5"/>
      <c r="C953" s="1"/>
      <c r="D953" s="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5"/>
      <c r="C954" s="1"/>
      <c r="D954" s="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5"/>
      <c r="C955" s="1"/>
      <c r="D955" s="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5"/>
      <c r="C956" s="1"/>
      <c r="D956" s="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5"/>
      <c r="C957" s="1"/>
      <c r="D957" s="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5"/>
      <c r="C958" s="1"/>
      <c r="D958" s="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5"/>
      <c r="C959" s="1"/>
      <c r="D959" s="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5"/>
      <c r="C960" s="1"/>
      <c r="D960" s="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5"/>
      <c r="C961" s="1"/>
      <c r="D961" s="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5"/>
      <c r="C962" s="1"/>
      <c r="D962" s="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5"/>
      <c r="C963" s="1"/>
      <c r="D963" s="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5"/>
      <c r="C964" s="1"/>
      <c r="D964" s="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5"/>
      <c r="C965" s="1"/>
      <c r="D965" s="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5"/>
      <c r="C966" s="1"/>
      <c r="D966" s="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5"/>
      <c r="C967" s="1"/>
      <c r="D967" s="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5"/>
      <c r="C968" s="1"/>
      <c r="D968" s="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5"/>
      <c r="C969" s="1"/>
      <c r="D969" s="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5"/>
      <c r="C970" s="1"/>
      <c r="D970" s="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5"/>
      <c r="C971" s="1"/>
      <c r="D971" s="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5"/>
      <c r="C972" s="1"/>
      <c r="D972" s="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5"/>
      <c r="C973" s="1"/>
      <c r="D973" s="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5"/>
      <c r="C974" s="1"/>
      <c r="D974" s="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5"/>
      <c r="C975" s="1"/>
      <c r="D975" s="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5"/>
      <c r="C976" s="1"/>
      <c r="D976" s="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5"/>
      <c r="C977" s="1"/>
      <c r="D977" s="5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5"/>
      <c r="C978" s="1"/>
      <c r="D978" s="5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5"/>
      <c r="C979" s="1"/>
      <c r="D979" s="5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5"/>
      <c r="C980" s="1"/>
      <c r="D980" s="5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5"/>
      <c r="C981" s="1"/>
      <c r="D981" s="5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5"/>
      <c r="C982" s="1"/>
      <c r="D982" s="5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5"/>
      <c r="C983" s="1"/>
      <c r="D983" s="5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5"/>
      <c r="C984" s="1"/>
      <c r="D984" s="5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5"/>
      <c r="C985" s="1"/>
      <c r="D985" s="5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5"/>
      <c r="C986" s="1"/>
      <c r="D986" s="5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5"/>
      <c r="C987" s="1"/>
      <c r="D987" s="5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5"/>
      <c r="C988" s="1"/>
      <c r="D988" s="5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5"/>
      <c r="C989" s="1"/>
      <c r="D989" s="5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5"/>
      <c r="C990" s="1"/>
      <c r="D990" s="5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>
      <c r="A991" s="1"/>
      <c r="B991" s="5"/>
      <c r="C991" s="1"/>
      <c r="D991" s="5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>
      <c r="A992" s="1"/>
      <c r="B992" s="5"/>
      <c r="C992" s="1"/>
      <c r="D992" s="5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>
      <c r="A993" s="1"/>
      <c r="B993" s="5"/>
      <c r="C993" s="1"/>
      <c r="D993" s="5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>
      <c r="A994" s="1"/>
      <c r="B994" s="5"/>
      <c r="C994" s="1"/>
      <c r="D994" s="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>
      <c r="A995" s="1"/>
      <c r="B995" s="5"/>
      <c r="C995" s="1"/>
      <c r="D995" s="5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</sheetData>
  <autoFilter ref="A1:E213" xr:uid="{00000000-0001-0000-0000-000000000000}"/>
  <dataValidations count="1">
    <dataValidation type="list" allowBlank="1" showErrorMessage="1" sqref="D204:D206" xr:uid="{45387AD2-31ED-42F0-AACB-DBACC953AD8E}">
      <formula1>GRUPO_OCUPACIONAL</formula1>
    </dataValidation>
  </dataValidation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D923F246EC15438D09C591366BD560" ma:contentTypeVersion="6" ma:contentTypeDescription="Crear nuevo documento." ma:contentTypeScope="" ma:versionID="7484bc5cef121fb75974da427e155128">
  <xsd:schema xmlns:xsd="http://www.w3.org/2001/XMLSchema" xmlns:xs="http://www.w3.org/2001/XMLSchema" xmlns:p="http://schemas.microsoft.com/office/2006/metadata/properties" xmlns:ns2="f087f811-cc0f-4d98-8932-e83f90db502b" xmlns:ns3="b7e901ed-5b7d-465a-a865-58d2c5e0e646" targetNamespace="http://schemas.microsoft.com/office/2006/metadata/properties" ma:root="true" ma:fieldsID="0eda8ab102c2500c06c6fae67076cacb" ns2:_="" ns3:_="">
    <xsd:import namespace="f087f811-cc0f-4d98-8932-e83f90db502b"/>
    <xsd:import namespace="b7e901ed-5b7d-465a-a865-58d2c5e0e6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7f811-cc0f-4d98-8932-e83f90db50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01ed-5b7d-465a-a865-58d2c5e0e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D947C7-1FA5-47DA-8CCB-8673B704C43A}"/>
</file>

<file path=customXml/itemProps2.xml><?xml version="1.0" encoding="utf-8"?>
<ds:datastoreItem xmlns:ds="http://schemas.openxmlformats.org/officeDocument/2006/customXml" ds:itemID="{9C4F2385-34AA-44B2-A5FF-21DE69AB07D9}"/>
</file>

<file path=customXml/itemProps3.xml><?xml version="1.0" encoding="utf-8"?>
<ds:datastoreItem xmlns:ds="http://schemas.openxmlformats.org/officeDocument/2006/customXml" ds:itemID="{13DD589E-4877-49ED-9E44-F4DB061D0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ALEJANDRA BELÉN ROSERO MENDOZA</cp:lastModifiedBy>
  <cp:revision/>
  <dcterms:created xsi:type="dcterms:W3CDTF">2011-04-19T14:26:13Z</dcterms:created>
  <dcterms:modified xsi:type="dcterms:W3CDTF">2024-03-08T15:29:03Z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2024-02-02T15:44:24Z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85ee3626-f423-4bc5-b3f4-acc4372dbd3f</vt:lpwstr>
  </property>
  <property fmtid="{D5CDD505-2E9C-101B-9397-08002B2CF9AE}" pid="7" name="MSIP_Label_defa4170-0d19-0005-0004-bc88714345d2_ActionId">
    <vt:lpwstr>2628a3ee-db43-4c74-b9fd-7a3628390530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0x01010011D923F246EC15438D09C591366BD560</vt:lpwstr>
  </property>
</Properties>
</file>